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ustomerService-Communication\Communication and Engagement\Website and social\Website content upgrade\Documents from old site\Developer works\"/>
    </mc:Choice>
  </mc:AlternateContent>
  <bookViews>
    <workbookView xWindow="-120" yWindow="-120" windowWidth="29040" windowHeight="17520"/>
  </bookViews>
  <sheets>
    <sheet name="Sewer Cover Tolerance" sheetId="1" r:id="rId1"/>
    <sheet name="Sewer Main Tolerance" sheetId="4" r:id="rId2"/>
    <sheet name="Sewer Property Connections" sheetId="5" r:id="rId3"/>
    <sheet name="Lists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5" l="1"/>
  <c r="I46" i="5" s="1"/>
  <c r="D46" i="5"/>
  <c r="E46" i="5" s="1"/>
  <c r="I45" i="5"/>
  <c r="H45" i="5"/>
  <c r="D45" i="5"/>
  <c r="E45" i="5" s="1"/>
  <c r="H44" i="5"/>
  <c r="I44" i="5" s="1"/>
  <c r="D44" i="5"/>
  <c r="E44" i="5" s="1"/>
  <c r="I43" i="5"/>
  <c r="H43" i="5"/>
  <c r="D43" i="5"/>
  <c r="E43" i="5" s="1"/>
  <c r="H42" i="5"/>
  <c r="I42" i="5" s="1"/>
  <c r="D42" i="5"/>
  <c r="E42" i="5" s="1"/>
  <c r="I41" i="5"/>
  <c r="H41" i="5"/>
  <c r="D41" i="5"/>
  <c r="E41" i="5" s="1"/>
  <c r="H40" i="5"/>
  <c r="I40" i="5" s="1"/>
  <c r="D40" i="5"/>
  <c r="E40" i="5" s="1"/>
  <c r="I39" i="5"/>
  <c r="H39" i="5"/>
  <c r="D39" i="5"/>
  <c r="E39" i="5" s="1"/>
  <c r="H38" i="5"/>
  <c r="I38" i="5" s="1"/>
  <c r="D38" i="5"/>
  <c r="E38" i="5" s="1"/>
  <c r="I37" i="5"/>
  <c r="H37" i="5"/>
  <c r="D37" i="5"/>
  <c r="E37" i="5" s="1"/>
  <c r="H36" i="5"/>
  <c r="I36" i="5" s="1"/>
  <c r="D36" i="5"/>
  <c r="E36" i="5" s="1"/>
  <c r="I35" i="5"/>
  <c r="H35" i="5"/>
  <c r="D35" i="5"/>
  <c r="E35" i="5" s="1"/>
  <c r="H34" i="5"/>
  <c r="I34" i="5" s="1"/>
  <c r="D34" i="5"/>
  <c r="E34" i="5" s="1"/>
  <c r="I33" i="5"/>
  <c r="H33" i="5"/>
  <c r="D33" i="5"/>
  <c r="E33" i="5" s="1"/>
  <c r="H32" i="5"/>
  <c r="I32" i="5" s="1"/>
  <c r="D32" i="5"/>
  <c r="E32" i="5" s="1"/>
  <c r="I31" i="5"/>
  <c r="H31" i="5"/>
  <c r="D31" i="5"/>
  <c r="E31" i="5" s="1"/>
  <c r="H30" i="5"/>
  <c r="I30" i="5" s="1"/>
  <c r="D30" i="5"/>
  <c r="E30" i="5" s="1"/>
  <c r="I29" i="5"/>
  <c r="H29" i="5"/>
  <c r="D29" i="5"/>
  <c r="E29" i="5" s="1"/>
  <c r="H28" i="5"/>
  <c r="I28" i="5" s="1"/>
  <c r="D28" i="5"/>
  <c r="E28" i="5" s="1"/>
  <c r="I27" i="5"/>
  <c r="H27" i="5"/>
  <c r="D27" i="5"/>
  <c r="E27" i="5" s="1"/>
  <c r="H26" i="5"/>
  <c r="I26" i="5" s="1"/>
  <c r="D26" i="5"/>
  <c r="E26" i="5" s="1"/>
  <c r="I25" i="5"/>
  <c r="H25" i="5"/>
  <c r="D25" i="5"/>
  <c r="E25" i="5" s="1"/>
  <c r="H24" i="5"/>
  <c r="I24" i="5" s="1"/>
  <c r="D24" i="5"/>
  <c r="E24" i="5" s="1"/>
  <c r="I23" i="5"/>
  <c r="H23" i="5"/>
  <c r="D23" i="5"/>
  <c r="E23" i="5" s="1"/>
  <c r="H22" i="5"/>
  <c r="I22" i="5" s="1"/>
  <c r="D22" i="5"/>
  <c r="E22" i="5" s="1"/>
  <c r="I21" i="5"/>
  <c r="H21" i="5"/>
  <c r="D21" i="5"/>
  <c r="E21" i="5" s="1"/>
  <c r="H20" i="5"/>
  <c r="I20" i="5" s="1"/>
  <c r="D20" i="5"/>
  <c r="E20" i="5" s="1"/>
  <c r="R38" i="4"/>
  <c r="S38" i="4" s="1"/>
  <c r="P38" i="4"/>
  <c r="T38" i="4" s="1"/>
  <c r="N38" i="4"/>
  <c r="M38" i="4"/>
  <c r="I38" i="4"/>
  <c r="J38" i="4" s="1"/>
  <c r="E38" i="4"/>
  <c r="F38" i="4" s="1"/>
  <c r="T37" i="4"/>
  <c r="S37" i="4"/>
  <c r="R37" i="4"/>
  <c r="P37" i="4"/>
  <c r="M37" i="4"/>
  <c r="N37" i="4" s="1"/>
  <c r="I37" i="4"/>
  <c r="J37" i="4" s="1"/>
  <c r="E37" i="4"/>
  <c r="F37" i="4" s="1"/>
  <c r="R36" i="4"/>
  <c r="P36" i="4"/>
  <c r="T36" i="4" s="1"/>
  <c r="M36" i="4"/>
  <c r="N36" i="4" s="1"/>
  <c r="I36" i="4"/>
  <c r="J36" i="4" s="1"/>
  <c r="E36" i="4"/>
  <c r="F36" i="4" s="1"/>
  <c r="R35" i="4"/>
  <c r="P35" i="4"/>
  <c r="T35" i="4" s="1"/>
  <c r="M35" i="4"/>
  <c r="N35" i="4" s="1"/>
  <c r="I35" i="4"/>
  <c r="J35" i="4" s="1"/>
  <c r="E35" i="4"/>
  <c r="F35" i="4" s="1"/>
  <c r="R34" i="4"/>
  <c r="S34" i="4" s="1"/>
  <c r="P34" i="4"/>
  <c r="T34" i="4" s="1"/>
  <c r="M34" i="4"/>
  <c r="N34" i="4" s="1"/>
  <c r="I34" i="4"/>
  <c r="J34" i="4" s="1"/>
  <c r="E34" i="4"/>
  <c r="F34" i="4" s="1"/>
  <c r="T33" i="4"/>
  <c r="S33" i="4"/>
  <c r="R33" i="4"/>
  <c r="P33" i="4"/>
  <c r="M33" i="4"/>
  <c r="N33" i="4" s="1"/>
  <c r="I33" i="4"/>
  <c r="J33" i="4" s="1"/>
  <c r="E33" i="4"/>
  <c r="F33" i="4" s="1"/>
  <c r="S32" i="4"/>
  <c r="R32" i="4"/>
  <c r="P32" i="4"/>
  <c r="T32" i="4" s="1"/>
  <c r="M32" i="4"/>
  <c r="N32" i="4" s="1"/>
  <c r="I32" i="4"/>
  <c r="J32" i="4" s="1"/>
  <c r="E32" i="4"/>
  <c r="F32" i="4" s="1"/>
  <c r="R31" i="4"/>
  <c r="P31" i="4"/>
  <c r="T31" i="4" s="1"/>
  <c r="M31" i="4"/>
  <c r="N31" i="4" s="1"/>
  <c r="I31" i="4"/>
  <c r="J31" i="4" s="1"/>
  <c r="E31" i="4"/>
  <c r="F31" i="4" s="1"/>
  <c r="R30" i="4"/>
  <c r="S30" i="4" s="1"/>
  <c r="P30" i="4"/>
  <c r="T30" i="4" s="1"/>
  <c r="M30" i="4"/>
  <c r="N30" i="4" s="1"/>
  <c r="I30" i="4"/>
  <c r="J30" i="4" s="1"/>
  <c r="E30" i="4"/>
  <c r="F30" i="4" s="1"/>
  <c r="T29" i="4"/>
  <c r="S29" i="4"/>
  <c r="R29" i="4"/>
  <c r="P29" i="4"/>
  <c r="M29" i="4"/>
  <c r="N29" i="4" s="1"/>
  <c r="I29" i="4"/>
  <c r="J29" i="4" s="1"/>
  <c r="E29" i="4"/>
  <c r="F29" i="4" s="1"/>
  <c r="S28" i="4"/>
  <c r="R28" i="4"/>
  <c r="P28" i="4"/>
  <c r="T28" i="4" s="1"/>
  <c r="M28" i="4"/>
  <c r="N28" i="4" s="1"/>
  <c r="I28" i="4"/>
  <c r="J28" i="4" s="1"/>
  <c r="E28" i="4"/>
  <c r="F28" i="4" s="1"/>
  <c r="R27" i="4"/>
  <c r="P27" i="4"/>
  <c r="T27" i="4" s="1"/>
  <c r="M27" i="4"/>
  <c r="N27" i="4" s="1"/>
  <c r="I27" i="4"/>
  <c r="J27" i="4" s="1"/>
  <c r="E27" i="4"/>
  <c r="F27" i="4" s="1"/>
  <c r="R26" i="4"/>
  <c r="S26" i="4" s="1"/>
  <c r="P26" i="4"/>
  <c r="T26" i="4" s="1"/>
  <c r="M26" i="4"/>
  <c r="N26" i="4" s="1"/>
  <c r="I26" i="4"/>
  <c r="J26" i="4" s="1"/>
  <c r="E26" i="4"/>
  <c r="F26" i="4" s="1"/>
  <c r="T25" i="4"/>
  <c r="S25" i="4"/>
  <c r="R25" i="4"/>
  <c r="P25" i="4"/>
  <c r="M25" i="4"/>
  <c r="N25" i="4" s="1"/>
  <c r="I25" i="4"/>
  <c r="J25" i="4" s="1"/>
  <c r="E25" i="4"/>
  <c r="F25" i="4" s="1"/>
  <c r="R24" i="4"/>
  <c r="P24" i="4"/>
  <c r="T24" i="4" s="1"/>
  <c r="M24" i="4"/>
  <c r="N24" i="4" s="1"/>
  <c r="I24" i="4"/>
  <c r="J24" i="4" s="1"/>
  <c r="E24" i="4"/>
  <c r="F24" i="4" s="1"/>
  <c r="R23" i="4"/>
  <c r="P23" i="4"/>
  <c r="T23" i="4" s="1"/>
  <c r="M23" i="4"/>
  <c r="N23" i="4" s="1"/>
  <c r="I23" i="4"/>
  <c r="J23" i="4" s="1"/>
  <c r="E23" i="4"/>
  <c r="F23" i="4" s="1"/>
  <c r="R22" i="4"/>
  <c r="S22" i="4" s="1"/>
  <c r="P22" i="4"/>
  <c r="T22" i="4" s="1"/>
  <c r="M22" i="4"/>
  <c r="N22" i="4" s="1"/>
  <c r="I22" i="4"/>
  <c r="J22" i="4" s="1"/>
  <c r="E22" i="4"/>
  <c r="F22" i="4" s="1"/>
  <c r="T21" i="4"/>
  <c r="S21" i="4"/>
  <c r="R21" i="4"/>
  <c r="P21" i="4"/>
  <c r="M21" i="4"/>
  <c r="N21" i="4" s="1"/>
  <c r="I21" i="4"/>
  <c r="J21" i="4" s="1"/>
  <c r="E21" i="4"/>
  <c r="F21" i="4" s="1"/>
  <c r="R20" i="4"/>
  <c r="P20" i="4"/>
  <c r="T20" i="4" s="1"/>
  <c r="M20" i="4"/>
  <c r="N20" i="4" s="1"/>
  <c r="I20" i="4"/>
  <c r="J20" i="4" s="1"/>
  <c r="E20" i="4"/>
  <c r="F20" i="4" s="1"/>
  <c r="R19" i="4"/>
  <c r="P19" i="4"/>
  <c r="T19" i="4" s="1"/>
  <c r="M19" i="4"/>
  <c r="N19" i="4" s="1"/>
  <c r="I19" i="4"/>
  <c r="J19" i="4" s="1"/>
  <c r="E19" i="4"/>
  <c r="F19" i="4" s="1"/>
  <c r="R18" i="4"/>
  <c r="S18" i="4" s="1"/>
  <c r="P18" i="4"/>
  <c r="T18" i="4" s="1"/>
  <c r="M18" i="4"/>
  <c r="N18" i="4" s="1"/>
  <c r="I18" i="4"/>
  <c r="J18" i="4" s="1"/>
  <c r="E18" i="4"/>
  <c r="F18" i="4" s="1"/>
  <c r="T17" i="4"/>
  <c r="S17" i="4"/>
  <c r="R17" i="4"/>
  <c r="P17" i="4"/>
  <c r="M17" i="4"/>
  <c r="N17" i="4" s="1"/>
  <c r="I17" i="4"/>
  <c r="J17" i="4" s="1"/>
  <c r="E17" i="4"/>
  <c r="F17" i="4" s="1"/>
  <c r="G47" i="1"/>
  <c r="F47" i="1"/>
  <c r="E47" i="1"/>
  <c r="H47" i="1" s="1"/>
  <c r="G46" i="1"/>
  <c r="F46" i="1"/>
  <c r="E46" i="1"/>
  <c r="H46" i="1" s="1"/>
  <c r="G45" i="1"/>
  <c r="F45" i="1"/>
  <c r="E45" i="1"/>
  <c r="H45" i="1" s="1"/>
  <c r="G44" i="1"/>
  <c r="F44" i="1"/>
  <c r="E44" i="1"/>
  <c r="H44" i="1" s="1"/>
  <c r="G43" i="1"/>
  <c r="F43" i="1"/>
  <c r="E43" i="1"/>
  <c r="H43" i="1" s="1"/>
  <c r="G42" i="1"/>
  <c r="F42" i="1"/>
  <c r="E42" i="1"/>
  <c r="H42" i="1" s="1"/>
  <c r="G41" i="1"/>
  <c r="F41" i="1"/>
  <c r="E41" i="1"/>
  <c r="H41" i="1" s="1"/>
  <c r="G40" i="1"/>
  <c r="F40" i="1"/>
  <c r="E40" i="1"/>
  <c r="H40" i="1" s="1"/>
  <c r="G39" i="1"/>
  <c r="F39" i="1"/>
  <c r="E39" i="1"/>
  <c r="H39" i="1" s="1"/>
  <c r="G38" i="1"/>
  <c r="F38" i="1"/>
  <c r="E38" i="1"/>
  <c r="H38" i="1" s="1"/>
  <c r="G37" i="1"/>
  <c r="F37" i="1"/>
  <c r="E37" i="1"/>
  <c r="H37" i="1" s="1"/>
  <c r="G36" i="1"/>
  <c r="F36" i="1"/>
  <c r="E36" i="1"/>
  <c r="H36" i="1" s="1"/>
  <c r="G35" i="1"/>
  <c r="F35" i="1"/>
  <c r="E35" i="1"/>
  <c r="H35" i="1" s="1"/>
  <c r="G34" i="1"/>
  <c r="F34" i="1"/>
  <c r="E34" i="1"/>
  <c r="H34" i="1" s="1"/>
  <c r="G33" i="1"/>
  <c r="F33" i="1"/>
  <c r="E33" i="1"/>
  <c r="H33" i="1" s="1"/>
  <c r="G32" i="1"/>
  <c r="F32" i="1"/>
  <c r="E32" i="1"/>
  <c r="H32" i="1" s="1"/>
  <c r="G31" i="1"/>
  <c r="F31" i="1"/>
  <c r="E31" i="1"/>
  <c r="H31" i="1" s="1"/>
  <c r="G30" i="1"/>
  <c r="F30" i="1"/>
  <c r="E30" i="1"/>
  <c r="H30" i="1" s="1"/>
  <c r="G29" i="1"/>
  <c r="F29" i="1"/>
  <c r="E29" i="1"/>
  <c r="H29" i="1" s="1"/>
  <c r="G28" i="1"/>
  <c r="F28" i="1"/>
  <c r="E28" i="1"/>
  <c r="H28" i="1" s="1"/>
  <c r="G27" i="1"/>
  <c r="F27" i="1"/>
  <c r="E27" i="1"/>
  <c r="H27" i="1" s="1"/>
  <c r="G26" i="1"/>
  <c r="F26" i="1"/>
  <c r="E26" i="1"/>
  <c r="H26" i="1" s="1"/>
  <c r="S19" i="4" l="1"/>
  <c r="S23" i="4"/>
  <c r="S27" i="4"/>
  <c r="S31" i="4"/>
  <c r="S35" i="4"/>
  <c r="S36" i="4"/>
  <c r="S20" i="4"/>
  <c r="S24" i="4"/>
  <c r="G11" i="1"/>
  <c r="D9" i="5"/>
  <c r="E9" i="5" s="1"/>
  <c r="H9" i="5"/>
  <c r="I9" i="5" s="1"/>
  <c r="D10" i="5"/>
  <c r="E10" i="5" s="1"/>
  <c r="H10" i="5"/>
  <c r="I10" i="5"/>
  <c r="D11" i="5"/>
  <c r="E11" i="5" s="1"/>
  <c r="H11" i="5"/>
  <c r="I11" i="5" s="1"/>
  <c r="D12" i="5"/>
  <c r="E12" i="5" s="1"/>
  <c r="H12" i="5"/>
  <c r="I12" i="5" s="1"/>
  <c r="D13" i="5"/>
  <c r="E13" i="5" s="1"/>
  <c r="H13" i="5"/>
  <c r="I13" i="5" s="1"/>
  <c r="D14" i="5"/>
  <c r="E14" i="5" s="1"/>
  <c r="H14" i="5"/>
  <c r="I14" i="5"/>
  <c r="D15" i="5"/>
  <c r="E15" i="5" s="1"/>
  <c r="H15" i="5"/>
  <c r="I15" i="5" s="1"/>
  <c r="D16" i="5"/>
  <c r="E16" i="5" s="1"/>
  <c r="H16" i="5"/>
  <c r="I16" i="5" s="1"/>
  <c r="D17" i="5"/>
  <c r="E17" i="5" s="1"/>
  <c r="H17" i="5"/>
  <c r="I17" i="5" s="1"/>
  <c r="D18" i="5"/>
  <c r="E18" i="5" s="1"/>
  <c r="H18" i="5"/>
  <c r="I18" i="5" s="1"/>
  <c r="D19" i="5"/>
  <c r="E19" i="5" s="1"/>
  <c r="H19" i="5"/>
  <c r="I19" i="5" s="1"/>
  <c r="D47" i="5"/>
  <c r="E47" i="5" s="1"/>
  <c r="H47" i="5"/>
  <c r="I47" i="5"/>
  <c r="D48" i="5"/>
  <c r="E48" i="5" s="1"/>
  <c r="H48" i="5"/>
  <c r="I48" i="5" s="1"/>
  <c r="D49" i="5"/>
  <c r="E49" i="5" s="1"/>
  <c r="H49" i="5"/>
  <c r="I49" i="5"/>
  <c r="D50" i="5"/>
  <c r="E50" i="5" s="1"/>
  <c r="H50" i="5"/>
  <c r="I50" i="5" s="1"/>
  <c r="D51" i="5"/>
  <c r="E51" i="5" s="1"/>
  <c r="H51" i="5"/>
  <c r="I51" i="5"/>
  <c r="D52" i="5"/>
  <c r="E52" i="5" s="1"/>
  <c r="H52" i="5"/>
  <c r="I52" i="5" s="1"/>
  <c r="D53" i="5"/>
  <c r="E53" i="5" s="1"/>
  <c r="H53" i="5"/>
  <c r="I53" i="5"/>
  <c r="D54" i="5"/>
  <c r="E54" i="5" s="1"/>
  <c r="H54" i="5"/>
  <c r="I54" i="5" s="1"/>
  <c r="D55" i="5"/>
  <c r="E55" i="5" s="1"/>
  <c r="H55" i="5"/>
  <c r="I55" i="5" s="1"/>
  <c r="D56" i="5"/>
  <c r="E56" i="5" s="1"/>
  <c r="H56" i="5"/>
  <c r="I56" i="5" s="1"/>
  <c r="D57" i="5"/>
  <c r="E57" i="5" s="1"/>
  <c r="H57" i="5"/>
  <c r="I57" i="5"/>
  <c r="D58" i="5"/>
  <c r="E58" i="5" s="1"/>
  <c r="H58" i="5"/>
  <c r="I58" i="5" s="1"/>
  <c r="D59" i="5"/>
  <c r="E59" i="5" s="1"/>
  <c r="H59" i="5"/>
  <c r="I59" i="5" s="1"/>
  <c r="D60" i="5"/>
  <c r="E60" i="5" s="1"/>
  <c r="H60" i="5"/>
  <c r="I60" i="5" s="1"/>
  <c r="D61" i="5"/>
  <c r="E61" i="5" s="1"/>
  <c r="H61" i="5"/>
  <c r="I61" i="5" s="1"/>
  <c r="D62" i="5"/>
  <c r="E62" i="5" s="1"/>
  <c r="H62" i="5"/>
  <c r="I62" i="5" s="1"/>
  <c r="D63" i="5"/>
  <c r="E63" i="5" s="1"/>
  <c r="H63" i="5"/>
  <c r="I63" i="5"/>
  <c r="D64" i="5"/>
  <c r="E64" i="5" s="1"/>
  <c r="H64" i="5"/>
  <c r="I64" i="5" s="1"/>
  <c r="D65" i="5"/>
  <c r="E65" i="5" s="1"/>
  <c r="H65" i="5"/>
  <c r="I65" i="5"/>
  <c r="D66" i="5"/>
  <c r="E66" i="5" s="1"/>
  <c r="H66" i="5"/>
  <c r="I66" i="5" s="1"/>
  <c r="D67" i="5"/>
  <c r="E67" i="5" s="1"/>
  <c r="H67" i="5"/>
  <c r="I67" i="5"/>
  <c r="D68" i="5"/>
  <c r="E68" i="5" s="1"/>
  <c r="H68" i="5"/>
  <c r="I68" i="5" s="1"/>
  <c r="D69" i="5"/>
  <c r="E69" i="5" s="1"/>
  <c r="H69" i="5"/>
  <c r="I69" i="5"/>
  <c r="D70" i="5"/>
  <c r="E70" i="5" s="1"/>
  <c r="H70" i="5"/>
  <c r="I70" i="5" s="1"/>
  <c r="D71" i="5"/>
  <c r="E71" i="5" s="1"/>
  <c r="H71" i="5"/>
  <c r="I71" i="5" s="1"/>
  <c r="D72" i="5"/>
  <c r="E72" i="5" s="1"/>
  <c r="H72" i="5"/>
  <c r="I72" i="5" s="1"/>
  <c r="D73" i="5"/>
  <c r="E73" i="5" s="1"/>
  <c r="H73" i="5"/>
  <c r="I73" i="5"/>
  <c r="D74" i="5"/>
  <c r="E74" i="5" s="1"/>
  <c r="H74" i="5"/>
  <c r="I74" i="5" s="1"/>
  <c r="D75" i="5"/>
  <c r="E75" i="5" s="1"/>
  <c r="H75" i="5"/>
  <c r="I75" i="5" s="1"/>
  <c r="D76" i="5"/>
  <c r="E76" i="5" s="1"/>
  <c r="H76" i="5"/>
  <c r="I76" i="5" s="1"/>
  <c r="D77" i="5"/>
  <c r="E77" i="5" s="1"/>
  <c r="H77" i="5"/>
  <c r="I77" i="5" s="1"/>
  <c r="E52" i="4"/>
  <c r="F52" i="4"/>
  <c r="I52" i="4"/>
  <c r="J52" i="4" s="1"/>
  <c r="M52" i="4"/>
  <c r="N52" i="4"/>
  <c r="P52" i="4"/>
  <c r="R52" i="4"/>
  <c r="S52" i="4" s="1"/>
  <c r="T52" i="4"/>
  <c r="E53" i="4"/>
  <c r="F53" i="4" s="1"/>
  <c r="I53" i="4"/>
  <c r="J53" i="4"/>
  <c r="M53" i="4"/>
  <c r="N53" i="4"/>
  <c r="P53" i="4"/>
  <c r="R53" i="4"/>
  <c r="S53" i="4" s="1"/>
  <c r="T53" i="4"/>
  <c r="E54" i="4"/>
  <c r="F54" i="4"/>
  <c r="I54" i="4"/>
  <c r="J54" i="4"/>
  <c r="M54" i="4"/>
  <c r="N54" i="4"/>
  <c r="P54" i="4"/>
  <c r="R54" i="4"/>
  <c r="S54" i="4" s="1"/>
  <c r="T54" i="4"/>
  <c r="E55" i="4"/>
  <c r="F55" i="4"/>
  <c r="I55" i="4"/>
  <c r="J55" i="4"/>
  <c r="M55" i="4"/>
  <c r="N55" i="4" s="1"/>
  <c r="P55" i="4"/>
  <c r="R55" i="4"/>
  <c r="S55" i="4" s="1"/>
  <c r="T55" i="4"/>
  <c r="E56" i="4"/>
  <c r="F56" i="4"/>
  <c r="I56" i="4"/>
  <c r="J56" i="4" s="1"/>
  <c r="M56" i="4"/>
  <c r="N56" i="4"/>
  <c r="P56" i="4"/>
  <c r="R56" i="4"/>
  <c r="S56" i="4" s="1"/>
  <c r="T56" i="4"/>
  <c r="E57" i="4"/>
  <c r="F57" i="4" s="1"/>
  <c r="I57" i="4"/>
  <c r="J57" i="4"/>
  <c r="M57" i="4"/>
  <c r="N57" i="4"/>
  <c r="P57" i="4"/>
  <c r="R57" i="4"/>
  <c r="S57" i="4" s="1"/>
  <c r="T57" i="4"/>
  <c r="E58" i="4"/>
  <c r="F58" i="4"/>
  <c r="I58" i="4"/>
  <c r="J58" i="4"/>
  <c r="M58" i="4"/>
  <c r="N58" i="4"/>
  <c r="P58" i="4"/>
  <c r="R58" i="4"/>
  <c r="S58" i="4" s="1"/>
  <c r="T58" i="4"/>
  <c r="E59" i="4"/>
  <c r="F59" i="4"/>
  <c r="I59" i="4"/>
  <c r="J59" i="4"/>
  <c r="M59" i="4"/>
  <c r="N59" i="4"/>
  <c r="P59" i="4"/>
  <c r="R59" i="4"/>
  <c r="S59" i="4" s="1"/>
  <c r="T59" i="4"/>
  <c r="E60" i="4"/>
  <c r="F60" i="4"/>
  <c r="I60" i="4"/>
  <c r="J60" i="4"/>
  <c r="M60" i="4"/>
  <c r="N60" i="4"/>
  <c r="P60" i="4"/>
  <c r="R60" i="4"/>
  <c r="S60" i="4" s="1"/>
  <c r="T60" i="4"/>
  <c r="E61" i="4"/>
  <c r="F61" i="4"/>
  <c r="I61" i="4"/>
  <c r="J61" i="4"/>
  <c r="M61" i="4"/>
  <c r="N61" i="4"/>
  <c r="P61" i="4"/>
  <c r="R61" i="4"/>
  <c r="S61" i="4" s="1"/>
  <c r="T61" i="4"/>
  <c r="E62" i="4"/>
  <c r="F62" i="4"/>
  <c r="I62" i="4"/>
  <c r="J62" i="4"/>
  <c r="M62" i="4"/>
  <c r="N62" i="4"/>
  <c r="P62" i="4"/>
  <c r="R62" i="4"/>
  <c r="S62" i="4" s="1"/>
  <c r="T62" i="4"/>
  <c r="E9" i="4"/>
  <c r="F9" i="4"/>
  <c r="I9" i="4"/>
  <c r="J9" i="4" s="1"/>
  <c r="M9" i="4"/>
  <c r="N9" i="4" s="1"/>
  <c r="P9" i="4"/>
  <c r="T9" i="4" s="1"/>
  <c r="R9" i="4"/>
  <c r="S9" i="4" s="1"/>
  <c r="E10" i="4"/>
  <c r="F10" i="4"/>
  <c r="I10" i="4"/>
  <c r="J10" i="4" s="1"/>
  <c r="M10" i="4"/>
  <c r="N10" i="4"/>
  <c r="P10" i="4"/>
  <c r="T10" i="4" s="1"/>
  <c r="R10" i="4"/>
  <c r="E11" i="4"/>
  <c r="F11" i="4" s="1"/>
  <c r="I11" i="4"/>
  <c r="J11" i="4"/>
  <c r="M11" i="4"/>
  <c r="N11" i="4" s="1"/>
  <c r="P11" i="4"/>
  <c r="T11" i="4" s="1"/>
  <c r="R11" i="4"/>
  <c r="S11" i="4" s="1"/>
  <c r="E12" i="4"/>
  <c r="F12" i="4"/>
  <c r="I12" i="4"/>
  <c r="J12" i="4" s="1"/>
  <c r="M12" i="4"/>
  <c r="N12" i="4"/>
  <c r="P12" i="4"/>
  <c r="S12" i="4" s="1"/>
  <c r="R12" i="4"/>
  <c r="E13" i="4"/>
  <c r="F13" i="4"/>
  <c r="I13" i="4"/>
  <c r="J13" i="4" s="1"/>
  <c r="M13" i="4"/>
  <c r="N13" i="4" s="1"/>
  <c r="P13" i="4"/>
  <c r="T13" i="4" s="1"/>
  <c r="R13" i="4"/>
  <c r="S13" i="4" s="1"/>
  <c r="E14" i="4"/>
  <c r="F14" i="4"/>
  <c r="I14" i="4"/>
  <c r="J14" i="4" s="1"/>
  <c r="M14" i="4"/>
  <c r="N14" i="4"/>
  <c r="P14" i="4"/>
  <c r="T14" i="4" s="1"/>
  <c r="R14" i="4"/>
  <c r="E15" i="4"/>
  <c r="F15" i="4" s="1"/>
  <c r="I15" i="4"/>
  <c r="J15" i="4"/>
  <c r="M15" i="4"/>
  <c r="N15" i="4" s="1"/>
  <c r="P15" i="4"/>
  <c r="T15" i="4" s="1"/>
  <c r="R15" i="4"/>
  <c r="S15" i="4" s="1"/>
  <c r="E16" i="4"/>
  <c r="F16" i="4"/>
  <c r="I16" i="4"/>
  <c r="J16" i="4" s="1"/>
  <c r="M16" i="4"/>
  <c r="N16" i="4"/>
  <c r="P16" i="4"/>
  <c r="S16" i="4" s="1"/>
  <c r="R16" i="4"/>
  <c r="E39" i="4"/>
  <c r="F39" i="4"/>
  <c r="I39" i="4"/>
  <c r="J39" i="4" s="1"/>
  <c r="M39" i="4"/>
  <c r="N39" i="4" s="1"/>
  <c r="P39" i="4"/>
  <c r="T39" i="4" s="1"/>
  <c r="R39" i="4"/>
  <c r="S39" i="4" s="1"/>
  <c r="E40" i="4"/>
  <c r="F40" i="4"/>
  <c r="I40" i="4"/>
  <c r="J40" i="4" s="1"/>
  <c r="M40" i="4"/>
  <c r="N40" i="4"/>
  <c r="P40" i="4"/>
  <c r="T40" i="4" s="1"/>
  <c r="R40" i="4"/>
  <c r="E41" i="4"/>
  <c r="F41" i="4" s="1"/>
  <c r="I41" i="4"/>
  <c r="J41" i="4"/>
  <c r="M41" i="4"/>
  <c r="N41" i="4"/>
  <c r="P41" i="4"/>
  <c r="T41" i="4" s="1"/>
  <c r="R41" i="4"/>
  <c r="S41" i="4" s="1"/>
  <c r="E42" i="4"/>
  <c r="F42" i="4"/>
  <c r="I42" i="4"/>
  <c r="J42" i="4" s="1"/>
  <c r="M42" i="4"/>
  <c r="N42" i="4"/>
  <c r="P42" i="4"/>
  <c r="S42" i="4" s="1"/>
  <c r="R42" i="4"/>
  <c r="E43" i="4"/>
  <c r="F43" i="4"/>
  <c r="I43" i="4"/>
  <c r="J43" i="4" s="1"/>
  <c r="M43" i="4"/>
  <c r="N43" i="4" s="1"/>
  <c r="P43" i="4"/>
  <c r="T43" i="4" s="1"/>
  <c r="R43" i="4"/>
  <c r="S43" i="4" s="1"/>
  <c r="E44" i="4"/>
  <c r="F44" i="4"/>
  <c r="I44" i="4"/>
  <c r="J44" i="4" s="1"/>
  <c r="M44" i="4"/>
  <c r="N44" i="4"/>
  <c r="P44" i="4"/>
  <c r="T44" i="4" s="1"/>
  <c r="R44" i="4"/>
  <c r="E45" i="4"/>
  <c r="F45" i="4" s="1"/>
  <c r="I45" i="4"/>
  <c r="J45" i="4"/>
  <c r="M45" i="4"/>
  <c r="N45" i="4"/>
  <c r="P45" i="4"/>
  <c r="T45" i="4" s="1"/>
  <c r="R45" i="4"/>
  <c r="S45" i="4" s="1"/>
  <c r="E46" i="4"/>
  <c r="F46" i="4"/>
  <c r="I46" i="4"/>
  <c r="J46" i="4" s="1"/>
  <c r="M46" i="4"/>
  <c r="N46" i="4"/>
  <c r="P46" i="4"/>
  <c r="T46" i="4" s="1"/>
  <c r="R46" i="4"/>
  <c r="E47" i="4"/>
  <c r="F47" i="4"/>
  <c r="I47" i="4"/>
  <c r="J47" i="4" s="1"/>
  <c r="M47" i="4"/>
  <c r="N47" i="4" s="1"/>
  <c r="P47" i="4"/>
  <c r="T47" i="4" s="1"/>
  <c r="R47" i="4"/>
  <c r="S47" i="4" s="1"/>
  <c r="E48" i="4"/>
  <c r="F48" i="4"/>
  <c r="I48" i="4"/>
  <c r="J48" i="4" s="1"/>
  <c r="M48" i="4"/>
  <c r="N48" i="4"/>
  <c r="P48" i="4"/>
  <c r="T48" i="4" s="1"/>
  <c r="R48" i="4"/>
  <c r="E49" i="4"/>
  <c r="F49" i="4" s="1"/>
  <c r="I49" i="4"/>
  <c r="J49" i="4"/>
  <c r="M49" i="4"/>
  <c r="N49" i="4"/>
  <c r="P49" i="4"/>
  <c r="T49" i="4" s="1"/>
  <c r="R49" i="4"/>
  <c r="S49" i="4" s="1"/>
  <c r="E50" i="4"/>
  <c r="F50" i="4"/>
  <c r="I50" i="4"/>
  <c r="J50" i="4" s="1"/>
  <c r="M50" i="4"/>
  <c r="N50" i="4"/>
  <c r="P50" i="4"/>
  <c r="T50" i="4" s="1"/>
  <c r="R50" i="4"/>
  <c r="E51" i="4"/>
  <c r="F51" i="4"/>
  <c r="I51" i="4"/>
  <c r="J51" i="4" s="1"/>
  <c r="M51" i="4"/>
  <c r="N51" i="4" s="1"/>
  <c r="P51" i="4"/>
  <c r="T51" i="4" s="1"/>
  <c r="R51" i="4"/>
  <c r="S51" i="4" s="1"/>
  <c r="E14" i="1"/>
  <c r="H14" i="1" s="1"/>
  <c r="F14" i="1"/>
  <c r="G14" i="1"/>
  <c r="E15" i="1"/>
  <c r="H15" i="1" s="1"/>
  <c r="F15" i="1"/>
  <c r="G15" i="1"/>
  <c r="E16" i="1"/>
  <c r="H16" i="1" s="1"/>
  <c r="F16" i="1"/>
  <c r="G16" i="1"/>
  <c r="E17" i="1"/>
  <c r="H17" i="1" s="1"/>
  <c r="F17" i="1"/>
  <c r="G17" i="1"/>
  <c r="E18" i="1"/>
  <c r="H18" i="1" s="1"/>
  <c r="F18" i="1"/>
  <c r="G18" i="1"/>
  <c r="E19" i="1"/>
  <c r="H19" i="1" s="1"/>
  <c r="F19" i="1"/>
  <c r="G19" i="1"/>
  <c r="E20" i="1"/>
  <c r="H20" i="1" s="1"/>
  <c r="F20" i="1"/>
  <c r="G20" i="1"/>
  <c r="E21" i="1"/>
  <c r="H21" i="1" s="1"/>
  <c r="F21" i="1"/>
  <c r="G21" i="1"/>
  <c r="E22" i="1"/>
  <c r="H22" i="1" s="1"/>
  <c r="F22" i="1"/>
  <c r="G22" i="1"/>
  <c r="E23" i="1"/>
  <c r="H23" i="1" s="1"/>
  <c r="F23" i="1"/>
  <c r="G23" i="1"/>
  <c r="E24" i="1"/>
  <c r="H24" i="1" s="1"/>
  <c r="F24" i="1"/>
  <c r="G24" i="1"/>
  <c r="E25" i="1"/>
  <c r="H25" i="1" s="1"/>
  <c r="F25" i="1"/>
  <c r="G25" i="1"/>
  <c r="E48" i="1"/>
  <c r="H48" i="1" s="1"/>
  <c r="F48" i="1"/>
  <c r="G48" i="1"/>
  <c r="E49" i="1"/>
  <c r="H49" i="1" s="1"/>
  <c r="F49" i="1"/>
  <c r="G49" i="1"/>
  <c r="E50" i="1"/>
  <c r="H50" i="1" s="1"/>
  <c r="F50" i="1"/>
  <c r="G50" i="1"/>
  <c r="E51" i="1"/>
  <c r="H51" i="1" s="1"/>
  <c r="F51" i="1"/>
  <c r="G51" i="1"/>
  <c r="E52" i="1"/>
  <c r="H52" i="1" s="1"/>
  <c r="F52" i="1"/>
  <c r="G52" i="1"/>
  <c r="E53" i="1"/>
  <c r="H53" i="1" s="1"/>
  <c r="F53" i="1"/>
  <c r="G53" i="1"/>
  <c r="E54" i="1"/>
  <c r="H54" i="1" s="1"/>
  <c r="F54" i="1"/>
  <c r="G54" i="1"/>
  <c r="E55" i="1"/>
  <c r="H55" i="1" s="1"/>
  <c r="F55" i="1"/>
  <c r="G55" i="1"/>
  <c r="E56" i="1"/>
  <c r="H56" i="1" s="1"/>
  <c r="F56" i="1"/>
  <c r="G56" i="1"/>
  <c r="E57" i="1"/>
  <c r="H57" i="1" s="1"/>
  <c r="F57" i="1"/>
  <c r="G57" i="1"/>
  <c r="E58" i="1"/>
  <c r="H58" i="1" s="1"/>
  <c r="F58" i="1"/>
  <c r="G58" i="1"/>
  <c r="E59" i="1"/>
  <c r="H59" i="1" s="1"/>
  <c r="F59" i="1"/>
  <c r="G59" i="1"/>
  <c r="E60" i="1"/>
  <c r="H60" i="1" s="1"/>
  <c r="F60" i="1"/>
  <c r="G60" i="1"/>
  <c r="E61" i="1"/>
  <c r="H61" i="1" s="1"/>
  <c r="F61" i="1"/>
  <c r="G61" i="1"/>
  <c r="E62" i="1"/>
  <c r="H62" i="1" s="1"/>
  <c r="F62" i="1"/>
  <c r="G62" i="1"/>
  <c r="E63" i="1"/>
  <c r="H63" i="1" s="1"/>
  <c r="F63" i="1"/>
  <c r="G63" i="1"/>
  <c r="E64" i="1"/>
  <c r="H64" i="1" s="1"/>
  <c r="F64" i="1"/>
  <c r="G64" i="1"/>
  <c r="E65" i="1"/>
  <c r="H65" i="1" s="1"/>
  <c r="F65" i="1"/>
  <c r="G65" i="1"/>
  <c r="E66" i="1"/>
  <c r="H66" i="1" s="1"/>
  <c r="F66" i="1"/>
  <c r="G66" i="1"/>
  <c r="E67" i="1"/>
  <c r="H67" i="1" s="1"/>
  <c r="F67" i="1"/>
  <c r="G67" i="1"/>
  <c r="E68" i="1"/>
  <c r="H68" i="1" s="1"/>
  <c r="F68" i="1"/>
  <c r="G68" i="1"/>
  <c r="E69" i="1"/>
  <c r="H69" i="1" s="1"/>
  <c r="F69" i="1"/>
  <c r="G69" i="1"/>
  <c r="E70" i="1"/>
  <c r="H70" i="1" s="1"/>
  <c r="F70" i="1"/>
  <c r="G70" i="1"/>
  <c r="S50" i="4" l="1"/>
  <c r="S48" i="4"/>
  <c r="S44" i="4"/>
  <c r="S40" i="4"/>
  <c r="S14" i="4"/>
  <c r="S10" i="4"/>
  <c r="T42" i="4"/>
  <c r="T16" i="4"/>
  <c r="T12" i="4"/>
  <c r="S46" i="4"/>
  <c r="E5" i="1"/>
  <c r="E6" i="1"/>
  <c r="E7" i="1"/>
  <c r="E8" i="1"/>
  <c r="E9" i="1"/>
  <c r="E10" i="1"/>
  <c r="E11" i="1"/>
  <c r="E12" i="1"/>
  <c r="E13" i="1"/>
  <c r="E4" i="1" l="1"/>
  <c r="G7" i="1"/>
  <c r="F7" i="1"/>
  <c r="H7" i="1" s="1"/>
  <c r="G6" i="1"/>
  <c r="F6" i="1"/>
  <c r="H6" i="1" s="1"/>
  <c r="G5" i="1"/>
  <c r="H5" i="1" s="1"/>
  <c r="F5" i="1"/>
  <c r="G4" i="1"/>
  <c r="F4" i="1"/>
  <c r="H4" i="1" l="1"/>
  <c r="R4" i="4"/>
  <c r="R5" i="4"/>
  <c r="R6" i="4"/>
  <c r="R7" i="4"/>
  <c r="R8" i="4"/>
  <c r="P4" i="4"/>
  <c r="P5" i="4"/>
  <c r="S5" i="4" s="1"/>
  <c r="P6" i="4"/>
  <c r="P7" i="4"/>
  <c r="P8" i="4"/>
  <c r="S4" i="4"/>
  <c r="F4" i="4"/>
  <c r="H4" i="5"/>
  <c r="I4" i="5" s="1"/>
  <c r="H5" i="5"/>
  <c r="I5" i="5" s="1"/>
  <c r="H6" i="5"/>
  <c r="I6" i="5" s="1"/>
  <c r="H7" i="5"/>
  <c r="I7" i="5" s="1"/>
  <c r="H8" i="5"/>
  <c r="I8" i="5" s="1"/>
  <c r="D5" i="5"/>
  <c r="E5" i="5" s="1"/>
  <c r="D6" i="5"/>
  <c r="E6" i="5" s="1"/>
  <c r="D7" i="5"/>
  <c r="E7" i="5" s="1"/>
  <c r="D8" i="5"/>
  <c r="E8" i="5" s="1"/>
  <c r="D4" i="5"/>
  <c r="E4" i="5" s="1"/>
  <c r="I4" i="4"/>
  <c r="J4" i="4" s="1"/>
  <c r="I5" i="4"/>
  <c r="J5" i="4" s="1"/>
  <c r="M5" i="4"/>
  <c r="N5" i="4" s="1"/>
  <c r="M6" i="4"/>
  <c r="N6" i="4" s="1"/>
  <c r="M7" i="4"/>
  <c r="N7" i="4" s="1"/>
  <c r="M8" i="4"/>
  <c r="N8" i="4" s="1"/>
  <c r="M4" i="4"/>
  <c r="N4" i="4" s="1"/>
  <c r="I6" i="4"/>
  <c r="J6" i="4" s="1"/>
  <c r="I7" i="4"/>
  <c r="J7" i="4" s="1"/>
  <c r="I8" i="4"/>
  <c r="J8" i="4" s="1"/>
  <c r="E5" i="4"/>
  <c r="F5" i="4" s="1"/>
  <c r="E6" i="4"/>
  <c r="F6" i="4" s="1"/>
  <c r="E7" i="4"/>
  <c r="F7" i="4" s="1"/>
  <c r="E8" i="4"/>
  <c r="F8" i="4" s="1"/>
  <c r="E4" i="4"/>
  <c r="G9" i="1"/>
  <c r="G10" i="1"/>
  <c r="G12" i="1"/>
  <c r="G13" i="1"/>
  <c r="G8" i="1"/>
  <c r="F9" i="1"/>
  <c r="F10" i="1"/>
  <c r="F11" i="1"/>
  <c r="F12" i="1"/>
  <c r="F13" i="1"/>
  <c r="F8" i="1"/>
  <c r="T5" i="4" l="1"/>
  <c r="S6" i="4"/>
  <c r="T6" i="4" s="1"/>
  <c r="H8" i="1"/>
  <c r="T4" i="4"/>
  <c r="S8" i="4"/>
  <c r="T8" i="4" s="1"/>
  <c r="S7" i="4"/>
  <c r="T7" i="4" s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<sst xmlns="http://schemas.openxmlformats.org/spreadsheetml/2006/main" count="185" uniqueCount="74">
  <si>
    <t>Maintenance Structure</t>
  </si>
  <si>
    <t>Cover Level</t>
  </si>
  <si>
    <t>Design</t>
  </si>
  <si>
    <t>As constructed</t>
  </si>
  <si>
    <t>Difference</t>
  </si>
  <si>
    <t>Comment</t>
  </si>
  <si>
    <t>Sewer Cover Level Tolerance Report:</t>
  </si>
  <si>
    <t>Road reserve</t>
  </si>
  <si>
    <t>Lot</t>
  </si>
  <si>
    <t>Tolerance</t>
  </si>
  <si>
    <t>Min</t>
  </si>
  <si>
    <t>Max</t>
  </si>
  <si>
    <t>Allowable range</t>
  </si>
  <si>
    <t>Maintenance Structures</t>
  </si>
  <si>
    <t>Downstream</t>
  </si>
  <si>
    <t>Upstream</t>
  </si>
  <si>
    <t>WSA 02-2014-3.1 MRWA Edition V2 - Clause 22.3</t>
  </si>
  <si>
    <t>Comments</t>
  </si>
  <si>
    <t>WSA 02-2014-3.1 MRWA Edition V2 - Clause 22.1 &amp; 22.2</t>
  </si>
  <si>
    <t>Sewer Main Tolerance Report:</t>
  </si>
  <si>
    <t xml:space="preserve">1 in </t>
  </si>
  <si>
    <t>Lot Number</t>
  </si>
  <si>
    <t>Sewer Property Connection Tolerance Report:</t>
  </si>
  <si>
    <t>Cap Level</t>
  </si>
  <si>
    <t>FSL</t>
  </si>
  <si>
    <t>Depth</t>
  </si>
  <si>
    <t>2A</t>
  </si>
  <si>
    <t>4A</t>
  </si>
  <si>
    <t>Pipe Length (+/- 200mm from design)</t>
  </si>
  <si>
    <t>Downstream IL (+10mm/-50mm from design)</t>
  </si>
  <si>
    <t>Upstream IL (+10mm/-50mm from design)</t>
  </si>
  <si>
    <t>Pipe Grade (Flat = 10% max, Moderate = 15% max, Steep = 20% max)</t>
  </si>
  <si>
    <t>Connection depth (600-1000mm)</t>
  </si>
  <si>
    <t>Connection offset (+/- 100mm from design)</t>
  </si>
  <si>
    <t>Location of structure 
(Lot or Road reserve)</t>
  </si>
  <si>
    <t>Example Estate Stage 1 Traralgon</t>
  </si>
  <si>
    <t>MH 1</t>
  </si>
  <si>
    <t>MH 2</t>
  </si>
  <si>
    <t>Cover is level with foot path</t>
  </si>
  <si>
    <t>EX MH1</t>
  </si>
  <si>
    <t>MH2</t>
  </si>
  <si>
    <t>GW Supplement &amp; WSA 02-2014-3.1 MRWA Edition V2 - Clause 22.1 &amp; 22.2</t>
  </si>
  <si>
    <t xml:space="preserve">2 in </t>
  </si>
  <si>
    <t xml:space="preserve">3 in </t>
  </si>
  <si>
    <t xml:space="preserve">4 in </t>
  </si>
  <si>
    <t xml:space="preserve">5 in </t>
  </si>
  <si>
    <t xml:space="preserve">6 in </t>
  </si>
  <si>
    <t xml:space="preserve">7 in </t>
  </si>
  <si>
    <t xml:space="preserve">8 in </t>
  </si>
  <si>
    <t xml:space="preserve">9 in </t>
  </si>
  <si>
    <t xml:space="preserve">10 in </t>
  </si>
  <si>
    <t xml:space="preserve">11 in </t>
  </si>
  <si>
    <t xml:space="preserve">12 in </t>
  </si>
  <si>
    <t xml:space="preserve">13 in </t>
  </si>
  <si>
    <t xml:space="preserve">14 in </t>
  </si>
  <si>
    <t xml:space="preserve">15 in </t>
  </si>
  <si>
    <t xml:space="preserve">16 in </t>
  </si>
  <si>
    <t xml:space="preserve">17 in </t>
  </si>
  <si>
    <t xml:space="preserve">18 in </t>
  </si>
  <si>
    <t xml:space="preserve">19 in </t>
  </si>
  <si>
    <t xml:space="preserve">20 in </t>
  </si>
  <si>
    <t xml:space="preserve">21 in </t>
  </si>
  <si>
    <t xml:space="preserve">22 in </t>
  </si>
  <si>
    <t xml:space="preserve">23 in </t>
  </si>
  <si>
    <t xml:space="preserve">24 in </t>
  </si>
  <si>
    <t xml:space="preserve">25 in </t>
  </si>
  <si>
    <t xml:space="preserve">26 in </t>
  </si>
  <si>
    <t xml:space="preserve">27 in </t>
  </si>
  <si>
    <t xml:space="preserve">28 in </t>
  </si>
  <si>
    <t xml:space="preserve">29 in </t>
  </si>
  <si>
    <t xml:space="preserve">30 in </t>
  </si>
  <si>
    <t xml:space="preserve">31 in </t>
  </si>
  <si>
    <t xml:space="preserve">32 in </t>
  </si>
  <si>
    <t xml:space="preserve">33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</si>
</sst>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166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64" fontId="0" fillId="0" borderId="16" xfId="0" applyNumberFormat="1" applyBorder="1" applyAlignment="1">
      <alignment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" fontId="0" fillId="0" borderId="34" xfId="0" applyNumberFormat="1" applyBorder="1" applyAlignment="1">
      <alignment horizontal="left" vertical="center"/>
    </xf>
    <xf numFmtId="1" fontId="0" fillId="0" borderId="35" xfId="0" applyNumberFormat="1" applyBorder="1" applyAlignment="1">
      <alignment horizontal="left" vertical="center"/>
    </xf>
    <xf numFmtId="166" fontId="0" fillId="0" borderId="3" xfId="1" applyNumberFormat="1" applyFont="1" applyBorder="1" applyAlignment="1">
      <alignment vertical="center"/>
    </xf>
    <xf numFmtId="165" fontId="0" fillId="0" borderId="7" xfId="0" applyNumberFormat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164" fontId="0" fillId="2" borderId="37" xfId="0" applyNumberFormat="1" applyFill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>
      <alignment horizontal="center" vertical="center"/>
    </xf>
    <xf numFmtId="0" fontId="0" fillId="2" borderId="38" xfId="0" applyFill="1" applyBorder="1" applyAlignment="1" applyProtection="1">
      <alignment vertical="center"/>
      <protection locked="0"/>
    </xf>
    <xf numFmtId="164" fontId="0" fillId="0" borderId="37" xfId="0" applyNumberFormat="1" applyFill="1" applyBorder="1" applyAlignment="1">
      <alignment horizontal="center" vertical="center"/>
    </xf>
    <xf numFmtId="1" fontId="0" fillId="0" borderId="39" xfId="0" applyNumberFormat="1" applyBorder="1" applyAlignment="1">
      <alignment horizontal="left" vertical="center"/>
    </xf>
    <xf numFmtId="0" fontId="0" fillId="0" borderId="40" xfId="0" applyBorder="1" applyAlignment="1">
      <alignment horizontal="right" vertical="center"/>
    </xf>
    <xf numFmtId="165" fontId="0" fillId="0" borderId="41" xfId="0" applyNumberFormat="1" applyBorder="1" applyAlignment="1">
      <alignment horizontal="left" vertical="center"/>
    </xf>
    <xf numFmtId="166" fontId="0" fillId="0" borderId="41" xfId="1" applyNumberFormat="1" applyFont="1" applyBorder="1" applyAlignment="1">
      <alignment vertical="center"/>
    </xf>
    <xf numFmtId="164" fontId="0" fillId="2" borderId="13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15" xfId="0" applyNumberFormat="1" applyFill="1" applyBorder="1" applyAlignment="1" applyProtection="1">
      <alignment vertical="center"/>
      <protection locked="0"/>
    </xf>
    <xf numFmtId="164" fontId="0" fillId="2" borderId="16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alignment horizontal="right" vertical="center"/>
      <protection locked="0"/>
    </xf>
    <xf numFmtId="164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A4" sqref="A4"/>
    </sheetView>
  </sheetViews>
  <sheetFormatPr defaultRowHeight="15" x14ac:dyDescent="0.25"/>
  <cols>
    <col min="1" max="1" width="23" customWidth="1"/>
    <col min="2" max="2" width="21.140625" customWidth="1"/>
    <col min="3" max="8" width="15.7109375" style="1" customWidth="1"/>
    <col min="9" max="9" width="45.140625" customWidth="1"/>
  </cols>
  <sheetData>
    <row r="1" spans="1:9" s="2" customFormat="1" ht="20.100000000000001" customHeight="1" x14ac:dyDescent="0.25">
      <c r="A1" s="66" t="s">
        <v>6</v>
      </c>
      <c r="B1" s="67"/>
      <c r="C1" s="67"/>
      <c r="D1" s="61" t="s">
        <v>35</v>
      </c>
      <c r="E1" s="62"/>
      <c r="F1" s="62"/>
      <c r="G1" s="62"/>
      <c r="H1" s="62"/>
      <c r="I1" s="21" t="s">
        <v>16</v>
      </c>
    </row>
    <row r="2" spans="1:9" s="2" customFormat="1" ht="20.100000000000001" customHeight="1" x14ac:dyDescent="0.25">
      <c r="A2" s="63" t="s">
        <v>0</v>
      </c>
      <c r="B2" s="68" t="s">
        <v>34</v>
      </c>
      <c r="C2" s="64" t="s">
        <v>1</v>
      </c>
      <c r="D2" s="64"/>
      <c r="E2" s="64"/>
      <c r="F2" s="70" t="s">
        <v>12</v>
      </c>
      <c r="G2" s="71"/>
      <c r="H2" s="72" t="s">
        <v>9</v>
      </c>
      <c r="I2" s="65" t="s">
        <v>5</v>
      </c>
    </row>
    <row r="3" spans="1:9" s="2" customFormat="1" ht="20.100000000000001" customHeight="1" x14ac:dyDescent="0.25">
      <c r="A3" s="63"/>
      <c r="B3" s="69"/>
      <c r="C3" s="19" t="s">
        <v>2</v>
      </c>
      <c r="D3" s="19" t="s">
        <v>3</v>
      </c>
      <c r="E3" s="19" t="s">
        <v>4</v>
      </c>
      <c r="F3" s="19" t="s">
        <v>10</v>
      </c>
      <c r="G3" s="19" t="s">
        <v>11</v>
      </c>
      <c r="H3" s="69"/>
      <c r="I3" s="65"/>
    </row>
    <row r="4" spans="1:9" s="2" customFormat="1" ht="20.100000000000001" customHeight="1" x14ac:dyDescent="0.25">
      <c r="A4" s="28" t="s">
        <v>36</v>
      </c>
      <c r="B4" s="29" t="s">
        <v>7</v>
      </c>
      <c r="C4" s="30">
        <v>98.1</v>
      </c>
      <c r="D4" s="31">
        <v>98</v>
      </c>
      <c r="E4" s="27">
        <f>D4-C4</f>
        <v>-9.9999999999994316E-2</v>
      </c>
      <c r="F4" s="3">
        <f>IF(B4="Road Reserve",0,-0.02)</f>
        <v>0</v>
      </c>
      <c r="G4" s="3">
        <f>IF(B4="Road Reserve",0.01,0.05)</f>
        <v>0.01</v>
      </c>
      <c r="H4" s="3" t="str">
        <f>IF(E4&lt;F4,"Fail",IF(E4&gt;G4,"Fail","Pass"))</f>
        <v>Fail</v>
      </c>
      <c r="I4" s="33" t="s">
        <v>38</v>
      </c>
    </row>
    <row r="5" spans="1:9" s="2" customFormat="1" ht="20.100000000000001" customHeight="1" x14ac:dyDescent="0.25">
      <c r="A5" s="28" t="s">
        <v>37</v>
      </c>
      <c r="B5" s="29" t="s">
        <v>8</v>
      </c>
      <c r="C5" s="30">
        <v>97.78</v>
      </c>
      <c r="D5" s="31">
        <v>97.8</v>
      </c>
      <c r="E5" s="27">
        <f t="shared" ref="E5:E13" si="0">D5-C5</f>
        <v>1.9999999999996021E-2</v>
      </c>
      <c r="F5" s="3">
        <f t="shared" ref="F5:F7" si="1">IF(B5="Road Reserve",0,-0.02)</f>
        <v>-0.02</v>
      </c>
      <c r="G5" s="3">
        <f t="shared" ref="G5:G7" si="2">IF(B5="Road Reserve",0.01,0.05)</f>
        <v>0.05</v>
      </c>
      <c r="H5" s="3" t="str">
        <f t="shared" ref="H5:H7" si="3">IF(E5&lt;F5,"Fail",IF(E5&gt;G5,"Fail","Pass"))</f>
        <v>Pass</v>
      </c>
      <c r="I5" s="33"/>
    </row>
    <row r="6" spans="1:9" s="2" customFormat="1" ht="20.100000000000001" customHeight="1" x14ac:dyDescent="0.25">
      <c r="A6" s="28"/>
      <c r="B6" s="29"/>
      <c r="C6" s="30"/>
      <c r="D6" s="31"/>
      <c r="E6" s="27">
        <f t="shared" si="0"/>
        <v>0</v>
      </c>
      <c r="F6" s="3">
        <f t="shared" si="1"/>
        <v>-0.02</v>
      </c>
      <c r="G6" s="3">
        <f t="shared" si="2"/>
        <v>0.05</v>
      </c>
      <c r="H6" s="3" t="str">
        <f t="shared" si="3"/>
        <v>Pass</v>
      </c>
      <c r="I6" s="33"/>
    </row>
    <row r="7" spans="1:9" s="2" customFormat="1" ht="20.100000000000001" customHeight="1" x14ac:dyDescent="0.25">
      <c r="A7" s="28"/>
      <c r="B7" s="29"/>
      <c r="C7" s="31"/>
      <c r="D7" s="31"/>
      <c r="E7" s="27">
        <f t="shared" si="0"/>
        <v>0</v>
      </c>
      <c r="F7" s="3">
        <f t="shared" si="1"/>
        <v>-0.02</v>
      </c>
      <c r="G7" s="3">
        <f t="shared" si="2"/>
        <v>0.05</v>
      </c>
      <c r="H7" s="3" t="str">
        <f t="shared" si="3"/>
        <v>Pass</v>
      </c>
      <c r="I7" s="33"/>
    </row>
    <row r="8" spans="1:9" s="2" customFormat="1" ht="20.100000000000001" customHeight="1" x14ac:dyDescent="0.25">
      <c r="A8" s="28"/>
      <c r="B8" s="29"/>
      <c r="C8" s="30"/>
      <c r="D8" s="31"/>
      <c r="E8" s="27">
        <f t="shared" si="0"/>
        <v>0</v>
      </c>
      <c r="F8" s="3">
        <f>IF(B8="Road Reserve",0,-0.02)</f>
        <v>-0.02</v>
      </c>
      <c r="G8" s="3">
        <f>IF(B8="Road Reserve",0.01,0.05)</f>
        <v>0.05</v>
      </c>
      <c r="H8" s="3" t="str">
        <f>IF(E8&lt;F8,"Fail",IF(E8&gt;G8,"Fail","Pass"))</f>
        <v>Pass</v>
      </c>
      <c r="I8" s="33"/>
    </row>
    <row r="9" spans="1:9" s="2" customFormat="1" ht="20.100000000000001" customHeight="1" x14ac:dyDescent="0.25">
      <c r="A9" s="28"/>
      <c r="B9" s="29"/>
      <c r="C9" s="30"/>
      <c r="D9" s="31"/>
      <c r="E9" s="27">
        <f t="shared" si="0"/>
        <v>0</v>
      </c>
      <c r="F9" s="3">
        <f t="shared" ref="F9:F13" si="4">IF(B9="Road Reserve",0,-0.02)</f>
        <v>-0.02</v>
      </c>
      <c r="G9" s="3">
        <f t="shared" ref="G9:G13" si="5">IF(B9="Road Reserve",0.01,0.05)</f>
        <v>0.05</v>
      </c>
      <c r="H9" s="3" t="str">
        <f t="shared" ref="H9:H13" si="6">IF(E9&lt;F9,"Fail",IF(E9&gt;G9,"Fail","Pass"))</f>
        <v>Pass</v>
      </c>
      <c r="I9" s="33"/>
    </row>
    <row r="10" spans="1:9" s="2" customFormat="1" ht="20.100000000000001" customHeight="1" x14ac:dyDescent="0.25">
      <c r="A10" s="28"/>
      <c r="B10" s="29"/>
      <c r="C10" s="30"/>
      <c r="D10" s="31"/>
      <c r="E10" s="27">
        <f t="shared" si="0"/>
        <v>0</v>
      </c>
      <c r="F10" s="3">
        <f t="shared" si="4"/>
        <v>-0.02</v>
      </c>
      <c r="G10" s="3">
        <f t="shared" si="5"/>
        <v>0.05</v>
      </c>
      <c r="H10" s="3" t="str">
        <f t="shared" si="6"/>
        <v>Pass</v>
      </c>
      <c r="I10" s="33"/>
    </row>
    <row r="11" spans="1:9" s="2" customFormat="1" ht="20.100000000000001" customHeight="1" x14ac:dyDescent="0.25">
      <c r="A11" s="28"/>
      <c r="B11" s="29"/>
      <c r="C11" s="31"/>
      <c r="D11" s="31"/>
      <c r="E11" s="27">
        <f t="shared" si="0"/>
        <v>0</v>
      </c>
      <c r="F11" s="3">
        <f t="shared" si="4"/>
        <v>-0.02</v>
      </c>
      <c r="G11" s="3">
        <f t="shared" si="5"/>
        <v>0.05</v>
      </c>
      <c r="H11" s="3" t="str">
        <f t="shared" si="6"/>
        <v>Pass</v>
      </c>
      <c r="I11" s="33"/>
    </row>
    <row r="12" spans="1:9" s="2" customFormat="1" ht="20.100000000000001" customHeight="1" x14ac:dyDescent="0.25">
      <c r="A12" s="28"/>
      <c r="B12" s="29"/>
      <c r="C12" s="30"/>
      <c r="D12" s="31"/>
      <c r="E12" s="27">
        <f t="shared" si="0"/>
        <v>0</v>
      </c>
      <c r="F12" s="3">
        <f t="shared" si="4"/>
        <v>-0.02</v>
      </c>
      <c r="G12" s="3">
        <f t="shared" si="5"/>
        <v>0.05</v>
      </c>
      <c r="H12" s="3" t="str">
        <f t="shared" si="6"/>
        <v>Pass</v>
      </c>
      <c r="I12" s="33"/>
    </row>
    <row r="13" spans="1:9" s="2" customFormat="1" ht="20.100000000000001" customHeight="1" x14ac:dyDescent="0.25">
      <c r="A13" s="28"/>
      <c r="B13" s="29"/>
      <c r="C13" s="30"/>
      <c r="D13" s="31"/>
      <c r="E13" s="27">
        <f t="shared" si="0"/>
        <v>0</v>
      </c>
      <c r="F13" s="3">
        <f t="shared" si="4"/>
        <v>-0.02</v>
      </c>
      <c r="G13" s="3">
        <f t="shared" si="5"/>
        <v>0.05</v>
      </c>
      <c r="H13" s="3" t="str">
        <f t="shared" si="6"/>
        <v>Pass</v>
      </c>
      <c r="I13" s="33"/>
    </row>
    <row r="14" spans="1:9" x14ac:dyDescent="0.25">
      <c r="A14" s="28"/>
      <c r="B14" s="29"/>
      <c r="C14" s="30"/>
      <c r="D14" s="31"/>
      <c r="E14" s="27">
        <f t="shared" ref="E14:E70" si="7">D14-C14</f>
        <v>0</v>
      </c>
      <c r="F14" s="3">
        <f t="shared" ref="F14:F70" si="8">IF(B14="Road Reserve",0,-0.02)</f>
        <v>-0.02</v>
      </c>
      <c r="G14" s="3">
        <f t="shared" ref="G14:G70" si="9">IF(B14="Road Reserve",0.01,0.05)</f>
        <v>0.05</v>
      </c>
      <c r="H14" s="3" t="str">
        <f t="shared" ref="H14:H70" si="10">IF(E14&lt;F14,"Fail",IF(E14&gt;G14,"Fail","Pass"))</f>
        <v>Pass</v>
      </c>
      <c r="I14" s="33"/>
    </row>
    <row r="15" spans="1:9" x14ac:dyDescent="0.25">
      <c r="A15" s="28"/>
      <c r="B15" s="29"/>
      <c r="C15" s="30"/>
      <c r="D15" s="31"/>
      <c r="E15" s="27">
        <f t="shared" si="7"/>
        <v>0</v>
      </c>
      <c r="F15" s="3">
        <f t="shared" si="8"/>
        <v>-0.02</v>
      </c>
      <c r="G15" s="3">
        <f t="shared" si="9"/>
        <v>0.05</v>
      </c>
      <c r="H15" s="3" t="str">
        <f t="shared" si="10"/>
        <v>Pass</v>
      </c>
      <c r="I15" s="33"/>
    </row>
    <row r="16" spans="1:9" x14ac:dyDescent="0.25">
      <c r="A16" s="28"/>
      <c r="B16" s="29"/>
      <c r="C16" s="30"/>
      <c r="D16" s="31"/>
      <c r="E16" s="27">
        <f t="shared" si="7"/>
        <v>0</v>
      </c>
      <c r="F16" s="3">
        <f t="shared" si="8"/>
        <v>-0.02</v>
      </c>
      <c r="G16" s="3">
        <f t="shared" si="9"/>
        <v>0.05</v>
      </c>
      <c r="H16" s="3" t="str">
        <f t="shared" si="10"/>
        <v>Pass</v>
      </c>
      <c r="I16" s="33"/>
    </row>
    <row r="17" spans="1:9" x14ac:dyDescent="0.25">
      <c r="A17" s="28"/>
      <c r="B17" s="29"/>
      <c r="C17" s="30"/>
      <c r="D17" s="31"/>
      <c r="E17" s="27">
        <f t="shared" si="7"/>
        <v>0</v>
      </c>
      <c r="F17" s="3">
        <f t="shared" si="8"/>
        <v>-0.02</v>
      </c>
      <c r="G17" s="3">
        <f t="shared" si="9"/>
        <v>0.05</v>
      </c>
      <c r="H17" s="3" t="str">
        <f t="shared" si="10"/>
        <v>Pass</v>
      </c>
      <c r="I17" s="33"/>
    </row>
    <row r="18" spans="1:9" x14ac:dyDescent="0.25">
      <c r="A18" s="28"/>
      <c r="B18" s="29"/>
      <c r="C18" s="30"/>
      <c r="D18" s="31"/>
      <c r="E18" s="27">
        <f t="shared" si="7"/>
        <v>0</v>
      </c>
      <c r="F18" s="3">
        <f t="shared" si="8"/>
        <v>-0.02</v>
      </c>
      <c r="G18" s="3">
        <f t="shared" si="9"/>
        <v>0.05</v>
      </c>
      <c r="H18" s="3" t="str">
        <f t="shared" si="10"/>
        <v>Pass</v>
      </c>
      <c r="I18" s="33"/>
    </row>
    <row r="19" spans="1:9" x14ac:dyDescent="0.25">
      <c r="A19" s="28"/>
      <c r="B19" s="29"/>
      <c r="C19" s="30"/>
      <c r="D19" s="31"/>
      <c r="E19" s="27">
        <f t="shared" si="7"/>
        <v>0</v>
      </c>
      <c r="F19" s="3">
        <f t="shared" si="8"/>
        <v>-0.02</v>
      </c>
      <c r="G19" s="3">
        <f t="shared" si="9"/>
        <v>0.05</v>
      </c>
      <c r="H19" s="3" t="str">
        <f t="shared" si="10"/>
        <v>Pass</v>
      </c>
      <c r="I19" s="33"/>
    </row>
    <row r="20" spans="1:9" x14ac:dyDescent="0.25">
      <c r="A20" s="28"/>
      <c r="B20" s="29"/>
      <c r="C20" s="30"/>
      <c r="D20" s="31"/>
      <c r="E20" s="27">
        <f t="shared" si="7"/>
        <v>0</v>
      </c>
      <c r="F20" s="3">
        <f t="shared" si="8"/>
        <v>-0.02</v>
      </c>
      <c r="G20" s="3">
        <f t="shared" si="9"/>
        <v>0.05</v>
      </c>
      <c r="H20" s="3" t="str">
        <f t="shared" si="10"/>
        <v>Pass</v>
      </c>
      <c r="I20" s="33"/>
    </row>
    <row r="21" spans="1:9" x14ac:dyDescent="0.25">
      <c r="A21" s="28"/>
      <c r="B21" s="29"/>
      <c r="C21" s="30"/>
      <c r="D21" s="31"/>
      <c r="E21" s="27">
        <f t="shared" si="7"/>
        <v>0</v>
      </c>
      <c r="F21" s="3">
        <f t="shared" si="8"/>
        <v>-0.02</v>
      </c>
      <c r="G21" s="3">
        <f t="shared" si="9"/>
        <v>0.05</v>
      </c>
      <c r="H21" s="3" t="str">
        <f t="shared" si="10"/>
        <v>Pass</v>
      </c>
      <c r="I21" s="33"/>
    </row>
    <row r="22" spans="1:9" x14ac:dyDescent="0.25">
      <c r="A22" s="28"/>
      <c r="B22" s="29"/>
      <c r="C22" s="30"/>
      <c r="D22" s="31"/>
      <c r="E22" s="27">
        <f t="shared" si="7"/>
        <v>0</v>
      </c>
      <c r="F22" s="3">
        <f t="shared" si="8"/>
        <v>-0.02</v>
      </c>
      <c r="G22" s="3">
        <f t="shared" si="9"/>
        <v>0.05</v>
      </c>
      <c r="H22" s="3" t="str">
        <f t="shared" si="10"/>
        <v>Pass</v>
      </c>
      <c r="I22" s="33"/>
    </row>
    <row r="23" spans="1:9" x14ac:dyDescent="0.25">
      <c r="A23" s="28"/>
      <c r="B23" s="29"/>
      <c r="C23" s="30"/>
      <c r="D23" s="31"/>
      <c r="E23" s="27">
        <f t="shared" si="7"/>
        <v>0</v>
      </c>
      <c r="F23" s="3">
        <f t="shared" si="8"/>
        <v>-0.02</v>
      </c>
      <c r="G23" s="3">
        <f t="shared" si="9"/>
        <v>0.05</v>
      </c>
      <c r="H23" s="3" t="str">
        <f t="shared" si="10"/>
        <v>Pass</v>
      </c>
      <c r="I23" s="33"/>
    </row>
    <row r="24" spans="1:9" x14ac:dyDescent="0.25">
      <c r="A24" s="28"/>
      <c r="B24" s="29"/>
      <c r="C24" s="30"/>
      <c r="D24" s="31"/>
      <c r="E24" s="27">
        <f t="shared" si="7"/>
        <v>0</v>
      </c>
      <c r="F24" s="3">
        <f t="shared" si="8"/>
        <v>-0.02</v>
      </c>
      <c r="G24" s="3">
        <f t="shared" si="9"/>
        <v>0.05</v>
      </c>
      <c r="H24" s="3" t="str">
        <f t="shared" si="10"/>
        <v>Pass</v>
      </c>
      <c r="I24" s="33"/>
    </row>
    <row r="25" spans="1:9" x14ac:dyDescent="0.25">
      <c r="A25" s="28"/>
      <c r="B25" s="29"/>
      <c r="C25" s="30"/>
      <c r="D25" s="31"/>
      <c r="E25" s="27">
        <f t="shared" si="7"/>
        <v>0</v>
      </c>
      <c r="F25" s="3">
        <f t="shared" si="8"/>
        <v>-0.02</v>
      </c>
      <c r="G25" s="3">
        <f t="shared" si="9"/>
        <v>0.05</v>
      </c>
      <c r="H25" s="3" t="str">
        <f t="shared" si="10"/>
        <v>Pass</v>
      </c>
      <c r="I25" s="33"/>
    </row>
    <row r="26" spans="1:9" x14ac:dyDescent="0.25">
      <c r="A26" s="28"/>
      <c r="B26" s="29"/>
      <c r="C26" s="30"/>
      <c r="D26" s="31"/>
      <c r="E26" s="27">
        <f t="shared" ref="E26:E47" si="11">D26-C26</f>
        <v>0</v>
      </c>
      <c r="F26" s="3">
        <f t="shared" ref="F26:F47" si="12">IF(B26="Road Reserve",0,-0.02)</f>
        <v>-0.02</v>
      </c>
      <c r="G26" s="3">
        <f t="shared" ref="G26:G47" si="13">IF(B26="Road Reserve",0.01,0.05)</f>
        <v>0.05</v>
      </c>
      <c r="H26" s="3" t="str">
        <f t="shared" ref="H26:H47" si="14">IF(E26&lt;F26,"Fail",IF(E26&gt;G26,"Fail","Pass"))</f>
        <v>Pass</v>
      </c>
      <c r="I26" s="33"/>
    </row>
    <row r="27" spans="1:9" x14ac:dyDescent="0.25">
      <c r="A27" s="28"/>
      <c r="B27" s="29"/>
      <c r="C27" s="30"/>
      <c r="D27" s="31"/>
      <c r="E27" s="27">
        <f t="shared" si="11"/>
        <v>0</v>
      </c>
      <c r="F27" s="3">
        <f t="shared" si="12"/>
        <v>-0.02</v>
      </c>
      <c r="G27" s="3">
        <f t="shared" si="13"/>
        <v>0.05</v>
      </c>
      <c r="H27" s="3" t="str">
        <f t="shared" si="14"/>
        <v>Pass</v>
      </c>
      <c r="I27" s="33"/>
    </row>
    <row r="28" spans="1:9" x14ac:dyDescent="0.25">
      <c r="A28" s="28"/>
      <c r="B28" s="29"/>
      <c r="C28" s="30"/>
      <c r="D28" s="31"/>
      <c r="E28" s="27">
        <f t="shared" si="11"/>
        <v>0</v>
      </c>
      <c r="F28" s="3">
        <f t="shared" si="12"/>
        <v>-0.02</v>
      </c>
      <c r="G28" s="3">
        <f t="shared" si="13"/>
        <v>0.05</v>
      </c>
      <c r="H28" s="3" t="str">
        <f t="shared" si="14"/>
        <v>Pass</v>
      </c>
      <c r="I28" s="33"/>
    </row>
    <row r="29" spans="1:9" x14ac:dyDescent="0.25">
      <c r="A29" s="28"/>
      <c r="B29" s="29"/>
      <c r="C29" s="30"/>
      <c r="D29" s="31"/>
      <c r="E29" s="27">
        <f t="shared" si="11"/>
        <v>0</v>
      </c>
      <c r="F29" s="3">
        <f t="shared" si="12"/>
        <v>-0.02</v>
      </c>
      <c r="G29" s="3">
        <f t="shared" si="13"/>
        <v>0.05</v>
      </c>
      <c r="H29" s="3" t="str">
        <f t="shared" si="14"/>
        <v>Pass</v>
      </c>
      <c r="I29" s="33"/>
    </row>
    <row r="30" spans="1:9" x14ac:dyDescent="0.25">
      <c r="A30" s="28"/>
      <c r="B30" s="29"/>
      <c r="C30" s="30"/>
      <c r="D30" s="31"/>
      <c r="E30" s="27">
        <f t="shared" si="11"/>
        <v>0</v>
      </c>
      <c r="F30" s="3">
        <f t="shared" si="12"/>
        <v>-0.02</v>
      </c>
      <c r="G30" s="3">
        <f t="shared" si="13"/>
        <v>0.05</v>
      </c>
      <c r="H30" s="3" t="str">
        <f t="shared" si="14"/>
        <v>Pass</v>
      </c>
      <c r="I30" s="33"/>
    </row>
    <row r="31" spans="1:9" x14ac:dyDescent="0.25">
      <c r="A31" s="28"/>
      <c r="B31" s="29"/>
      <c r="C31" s="30"/>
      <c r="D31" s="31"/>
      <c r="E31" s="27">
        <f t="shared" si="11"/>
        <v>0</v>
      </c>
      <c r="F31" s="3">
        <f t="shared" si="12"/>
        <v>-0.02</v>
      </c>
      <c r="G31" s="3">
        <f t="shared" si="13"/>
        <v>0.05</v>
      </c>
      <c r="H31" s="3" t="str">
        <f t="shared" si="14"/>
        <v>Pass</v>
      </c>
      <c r="I31" s="33"/>
    </row>
    <row r="32" spans="1:9" x14ac:dyDescent="0.25">
      <c r="A32" s="28"/>
      <c r="B32" s="29"/>
      <c r="C32" s="30"/>
      <c r="D32" s="31"/>
      <c r="E32" s="27">
        <f t="shared" si="11"/>
        <v>0</v>
      </c>
      <c r="F32" s="3">
        <f t="shared" si="12"/>
        <v>-0.02</v>
      </c>
      <c r="G32" s="3">
        <f t="shared" si="13"/>
        <v>0.05</v>
      </c>
      <c r="H32" s="3" t="str">
        <f t="shared" si="14"/>
        <v>Pass</v>
      </c>
      <c r="I32" s="33"/>
    </row>
    <row r="33" spans="1:9" x14ac:dyDescent="0.25">
      <c r="A33" s="28"/>
      <c r="B33" s="29"/>
      <c r="C33" s="30"/>
      <c r="D33" s="31"/>
      <c r="E33" s="27">
        <f t="shared" si="11"/>
        <v>0</v>
      </c>
      <c r="F33" s="3">
        <f t="shared" si="12"/>
        <v>-0.02</v>
      </c>
      <c r="G33" s="3">
        <f t="shared" si="13"/>
        <v>0.05</v>
      </c>
      <c r="H33" s="3" t="str">
        <f t="shared" si="14"/>
        <v>Pass</v>
      </c>
      <c r="I33" s="33"/>
    </row>
    <row r="34" spans="1:9" x14ac:dyDescent="0.25">
      <c r="A34" s="28"/>
      <c r="B34" s="29"/>
      <c r="C34" s="30"/>
      <c r="D34" s="31"/>
      <c r="E34" s="27">
        <f t="shared" si="11"/>
        <v>0</v>
      </c>
      <c r="F34" s="3">
        <f t="shared" si="12"/>
        <v>-0.02</v>
      </c>
      <c r="G34" s="3">
        <f t="shared" si="13"/>
        <v>0.05</v>
      </c>
      <c r="H34" s="3" t="str">
        <f t="shared" si="14"/>
        <v>Pass</v>
      </c>
      <c r="I34" s="33"/>
    </row>
    <row r="35" spans="1:9" x14ac:dyDescent="0.25">
      <c r="A35" s="28"/>
      <c r="B35" s="29"/>
      <c r="C35" s="30"/>
      <c r="D35" s="31"/>
      <c r="E35" s="27">
        <f t="shared" si="11"/>
        <v>0</v>
      </c>
      <c r="F35" s="3">
        <f t="shared" si="12"/>
        <v>-0.02</v>
      </c>
      <c r="G35" s="3">
        <f t="shared" si="13"/>
        <v>0.05</v>
      </c>
      <c r="H35" s="3" t="str">
        <f t="shared" si="14"/>
        <v>Pass</v>
      </c>
      <c r="I35" s="33"/>
    </row>
    <row r="36" spans="1:9" x14ac:dyDescent="0.25">
      <c r="A36" s="28"/>
      <c r="B36" s="29"/>
      <c r="C36" s="30"/>
      <c r="D36" s="31"/>
      <c r="E36" s="27">
        <f t="shared" si="11"/>
        <v>0</v>
      </c>
      <c r="F36" s="3">
        <f t="shared" si="12"/>
        <v>-0.02</v>
      </c>
      <c r="G36" s="3">
        <f t="shared" si="13"/>
        <v>0.05</v>
      </c>
      <c r="H36" s="3" t="str">
        <f t="shared" si="14"/>
        <v>Pass</v>
      </c>
      <c r="I36" s="33"/>
    </row>
    <row r="37" spans="1:9" x14ac:dyDescent="0.25">
      <c r="A37" s="28"/>
      <c r="B37" s="29"/>
      <c r="C37" s="30"/>
      <c r="D37" s="31"/>
      <c r="E37" s="27">
        <f t="shared" si="11"/>
        <v>0</v>
      </c>
      <c r="F37" s="3">
        <f t="shared" si="12"/>
        <v>-0.02</v>
      </c>
      <c r="G37" s="3">
        <f t="shared" si="13"/>
        <v>0.05</v>
      </c>
      <c r="H37" s="3" t="str">
        <f t="shared" si="14"/>
        <v>Pass</v>
      </c>
      <c r="I37" s="33"/>
    </row>
    <row r="38" spans="1:9" x14ac:dyDescent="0.25">
      <c r="A38" s="28"/>
      <c r="B38" s="29"/>
      <c r="C38" s="30"/>
      <c r="D38" s="31"/>
      <c r="E38" s="27">
        <f t="shared" si="11"/>
        <v>0</v>
      </c>
      <c r="F38" s="3">
        <f t="shared" si="12"/>
        <v>-0.02</v>
      </c>
      <c r="G38" s="3">
        <f t="shared" si="13"/>
        <v>0.05</v>
      </c>
      <c r="H38" s="3" t="str">
        <f t="shared" si="14"/>
        <v>Pass</v>
      </c>
      <c r="I38" s="33"/>
    </row>
    <row r="39" spans="1:9" x14ac:dyDescent="0.25">
      <c r="A39" s="28"/>
      <c r="B39" s="29"/>
      <c r="C39" s="30"/>
      <c r="D39" s="31"/>
      <c r="E39" s="27">
        <f t="shared" si="11"/>
        <v>0</v>
      </c>
      <c r="F39" s="3">
        <f t="shared" si="12"/>
        <v>-0.02</v>
      </c>
      <c r="G39" s="3">
        <f t="shared" si="13"/>
        <v>0.05</v>
      </c>
      <c r="H39" s="3" t="str">
        <f t="shared" si="14"/>
        <v>Pass</v>
      </c>
      <c r="I39" s="33"/>
    </row>
    <row r="40" spans="1:9" x14ac:dyDescent="0.25">
      <c r="A40" s="28"/>
      <c r="B40" s="29"/>
      <c r="C40" s="30"/>
      <c r="D40" s="31"/>
      <c r="E40" s="27">
        <f t="shared" si="11"/>
        <v>0</v>
      </c>
      <c r="F40" s="3">
        <f t="shared" si="12"/>
        <v>-0.02</v>
      </c>
      <c r="G40" s="3">
        <f t="shared" si="13"/>
        <v>0.05</v>
      </c>
      <c r="H40" s="3" t="str">
        <f t="shared" si="14"/>
        <v>Pass</v>
      </c>
      <c r="I40" s="33"/>
    </row>
    <row r="41" spans="1:9" x14ac:dyDescent="0.25">
      <c r="A41" s="28"/>
      <c r="B41" s="29"/>
      <c r="C41" s="30"/>
      <c r="D41" s="31"/>
      <c r="E41" s="27">
        <f t="shared" si="11"/>
        <v>0</v>
      </c>
      <c r="F41" s="3">
        <f t="shared" si="12"/>
        <v>-0.02</v>
      </c>
      <c r="G41" s="3">
        <f t="shared" si="13"/>
        <v>0.05</v>
      </c>
      <c r="H41" s="3" t="str">
        <f t="shared" si="14"/>
        <v>Pass</v>
      </c>
      <c r="I41" s="33"/>
    </row>
    <row r="42" spans="1:9" x14ac:dyDescent="0.25">
      <c r="A42" s="28"/>
      <c r="B42" s="29"/>
      <c r="C42" s="30"/>
      <c r="D42" s="31"/>
      <c r="E42" s="27">
        <f t="shared" si="11"/>
        <v>0</v>
      </c>
      <c r="F42" s="3">
        <f t="shared" si="12"/>
        <v>-0.02</v>
      </c>
      <c r="G42" s="3">
        <f t="shared" si="13"/>
        <v>0.05</v>
      </c>
      <c r="H42" s="3" t="str">
        <f t="shared" si="14"/>
        <v>Pass</v>
      </c>
      <c r="I42" s="33"/>
    </row>
    <row r="43" spans="1:9" x14ac:dyDescent="0.25">
      <c r="A43" s="28"/>
      <c r="B43" s="29"/>
      <c r="C43" s="30"/>
      <c r="D43" s="31"/>
      <c r="E43" s="27">
        <f t="shared" si="11"/>
        <v>0</v>
      </c>
      <c r="F43" s="3">
        <f t="shared" si="12"/>
        <v>-0.02</v>
      </c>
      <c r="G43" s="3">
        <f t="shared" si="13"/>
        <v>0.05</v>
      </c>
      <c r="H43" s="3" t="str">
        <f t="shared" si="14"/>
        <v>Pass</v>
      </c>
      <c r="I43" s="33"/>
    </row>
    <row r="44" spans="1:9" x14ac:dyDescent="0.25">
      <c r="A44" s="28"/>
      <c r="B44" s="29"/>
      <c r="C44" s="30"/>
      <c r="D44" s="31"/>
      <c r="E44" s="27">
        <f t="shared" si="11"/>
        <v>0</v>
      </c>
      <c r="F44" s="3">
        <f t="shared" si="12"/>
        <v>-0.02</v>
      </c>
      <c r="G44" s="3">
        <f t="shared" si="13"/>
        <v>0.05</v>
      </c>
      <c r="H44" s="3" t="str">
        <f t="shared" si="14"/>
        <v>Pass</v>
      </c>
      <c r="I44" s="33"/>
    </row>
    <row r="45" spans="1:9" x14ac:dyDescent="0.25">
      <c r="A45" s="28"/>
      <c r="B45" s="29"/>
      <c r="C45" s="30"/>
      <c r="D45" s="31"/>
      <c r="E45" s="27">
        <f t="shared" si="11"/>
        <v>0</v>
      </c>
      <c r="F45" s="3">
        <f t="shared" si="12"/>
        <v>-0.02</v>
      </c>
      <c r="G45" s="3">
        <f t="shared" si="13"/>
        <v>0.05</v>
      </c>
      <c r="H45" s="3" t="str">
        <f t="shared" si="14"/>
        <v>Pass</v>
      </c>
      <c r="I45" s="33"/>
    </row>
    <row r="46" spans="1:9" x14ac:dyDescent="0.25">
      <c r="A46" s="28"/>
      <c r="B46" s="29"/>
      <c r="C46" s="30"/>
      <c r="D46" s="31"/>
      <c r="E46" s="27">
        <f t="shared" si="11"/>
        <v>0</v>
      </c>
      <c r="F46" s="3">
        <f t="shared" si="12"/>
        <v>-0.02</v>
      </c>
      <c r="G46" s="3">
        <f t="shared" si="13"/>
        <v>0.05</v>
      </c>
      <c r="H46" s="3" t="str">
        <f t="shared" si="14"/>
        <v>Pass</v>
      </c>
      <c r="I46" s="33"/>
    </row>
    <row r="47" spans="1:9" x14ac:dyDescent="0.25">
      <c r="A47" s="28"/>
      <c r="B47" s="29"/>
      <c r="C47" s="30"/>
      <c r="D47" s="31"/>
      <c r="E47" s="27">
        <f t="shared" si="11"/>
        <v>0</v>
      </c>
      <c r="F47" s="3">
        <f t="shared" si="12"/>
        <v>-0.02</v>
      </c>
      <c r="G47" s="3">
        <f t="shared" si="13"/>
        <v>0.05</v>
      </c>
      <c r="H47" s="3" t="str">
        <f t="shared" si="14"/>
        <v>Pass</v>
      </c>
      <c r="I47" s="33"/>
    </row>
    <row r="48" spans="1:9" x14ac:dyDescent="0.25">
      <c r="A48" s="28"/>
      <c r="B48" s="29"/>
      <c r="C48" s="30"/>
      <c r="D48" s="31"/>
      <c r="E48" s="27">
        <f t="shared" si="7"/>
        <v>0</v>
      </c>
      <c r="F48" s="3">
        <f t="shared" si="8"/>
        <v>-0.02</v>
      </c>
      <c r="G48" s="3">
        <f t="shared" si="9"/>
        <v>0.05</v>
      </c>
      <c r="H48" s="3" t="str">
        <f t="shared" si="10"/>
        <v>Pass</v>
      </c>
      <c r="I48" s="33"/>
    </row>
    <row r="49" spans="1:9" x14ac:dyDescent="0.25">
      <c r="A49" s="28"/>
      <c r="B49" s="29"/>
      <c r="C49" s="30"/>
      <c r="D49" s="31"/>
      <c r="E49" s="27">
        <f t="shared" si="7"/>
        <v>0</v>
      </c>
      <c r="F49" s="3">
        <f t="shared" si="8"/>
        <v>-0.02</v>
      </c>
      <c r="G49" s="3">
        <f t="shared" si="9"/>
        <v>0.05</v>
      </c>
      <c r="H49" s="3" t="str">
        <f t="shared" si="10"/>
        <v>Pass</v>
      </c>
      <c r="I49" s="33"/>
    </row>
    <row r="50" spans="1:9" x14ac:dyDescent="0.25">
      <c r="A50" s="28"/>
      <c r="B50" s="29"/>
      <c r="C50" s="30"/>
      <c r="D50" s="31"/>
      <c r="E50" s="27">
        <f t="shared" si="7"/>
        <v>0</v>
      </c>
      <c r="F50" s="3">
        <f t="shared" si="8"/>
        <v>-0.02</v>
      </c>
      <c r="G50" s="3">
        <f t="shared" si="9"/>
        <v>0.05</v>
      </c>
      <c r="H50" s="3" t="str">
        <f t="shared" si="10"/>
        <v>Pass</v>
      </c>
      <c r="I50" s="33"/>
    </row>
    <row r="51" spans="1:9" x14ac:dyDescent="0.25">
      <c r="A51" s="28"/>
      <c r="B51" s="29"/>
      <c r="C51" s="30"/>
      <c r="D51" s="31"/>
      <c r="E51" s="27">
        <f t="shared" si="7"/>
        <v>0</v>
      </c>
      <c r="F51" s="3">
        <f t="shared" si="8"/>
        <v>-0.02</v>
      </c>
      <c r="G51" s="3">
        <f t="shared" si="9"/>
        <v>0.05</v>
      </c>
      <c r="H51" s="3" t="str">
        <f t="shared" si="10"/>
        <v>Pass</v>
      </c>
      <c r="I51" s="33"/>
    </row>
    <row r="52" spans="1:9" x14ac:dyDescent="0.25">
      <c r="A52" s="28"/>
      <c r="B52" s="29"/>
      <c r="C52" s="30"/>
      <c r="D52" s="31"/>
      <c r="E52" s="27">
        <f t="shared" si="7"/>
        <v>0</v>
      </c>
      <c r="F52" s="3">
        <f t="shared" si="8"/>
        <v>-0.02</v>
      </c>
      <c r="G52" s="3">
        <f t="shared" si="9"/>
        <v>0.05</v>
      </c>
      <c r="H52" s="3" t="str">
        <f t="shared" si="10"/>
        <v>Pass</v>
      </c>
      <c r="I52" s="33"/>
    </row>
    <row r="53" spans="1:9" x14ac:dyDescent="0.25">
      <c r="A53" s="28"/>
      <c r="B53" s="29"/>
      <c r="C53" s="30"/>
      <c r="D53" s="31"/>
      <c r="E53" s="27">
        <f t="shared" si="7"/>
        <v>0</v>
      </c>
      <c r="F53" s="3">
        <f t="shared" si="8"/>
        <v>-0.02</v>
      </c>
      <c r="G53" s="3">
        <f t="shared" si="9"/>
        <v>0.05</v>
      </c>
      <c r="H53" s="3" t="str">
        <f t="shared" si="10"/>
        <v>Pass</v>
      </c>
      <c r="I53" s="33"/>
    </row>
    <row r="54" spans="1:9" x14ac:dyDescent="0.25">
      <c r="A54" s="28"/>
      <c r="B54" s="29"/>
      <c r="C54" s="30"/>
      <c r="D54" s="31"/>
      <c r="E54" s="27">
        <f t="shared" si="7"/>
        <v>0</v>
      </c>
      <c r="F54" s="3">
        <f t="shared" si="8"/>
        <v>-0.02</v>
      </c>
      <c r="G54" s="3">
        <f t="shared" si="9"/>
        <v>0.05</v>
      </c>
      <c r="H54" s="3" t="str">
        <f t="shared" si="10"/>
        <v>Pass</v>
      </c>
      <c r="I54" s="33"/>
    </row>
    <row r="55" spans="1:9" x14ac:dyDescent="0.25">
      <c r="A55" s="28"/>
      <c r="B55" s="29"/>
      <c r="C55" s="30"/>
      <c r="D55" s="31"/>
      <c r="E55" s="27">
        <f t="shared" si="7"/>
        <v>0</v>
      </c>
      <c r="F55" s="3">
        <f t="shared" si="8"/>
        <v>-0.02</v>
      </c>
      <c r="G55" s="3">
        <f t="shared" si="9"/>
        <v>0.05</v>
      </c>
      <c r="H55" s="3" t="str">
        <f t="shared" si="10"/>
        <v>Pass</v>
      </c>
      <c r="I55" s="33"/>
    </row>
    <row r="56" spans="1:9" x14ac:dyDescent="0.25">
      <c r="A56" s="28"/>
      <c r="B56" s="29"/>
      <c r="C56" s="30"/>
      <c r="D56" s="31"/>
      <c r="E56" s="27">
        <f t="shared" si="7"/>
        <v>0</v>
      </c>
      <c r="F56" s="3">
        <f t="shared" si="8"/>
        <v>-0.02</v>
      </c>
      <c r="G56" s="3">
        <f t="shared" si="9"/>
        <v>0.05</v>
      </c>
      <c r="H56" s="3" t="str">
        <f t="shared" si="10"/>
        <v>Pass</v>
      </c>
      <c r="I56" s="33"/>
    </row>
    <row r="57" spans="1:9" x14ac:dyDescent="0.25">
      <c r="A57" s="28"/>
      <c r="B57" s="29"/>
      <c r="C57" s="30"/>
      <c r="D57" s="31"/>
      <c r="E57" s="27">
        <f t="shared" si="7"/>
        <v>0</v>
      </c>
      <c r="F57" s="3">
        <f t="shared" si="8"/>
        <v>-0.02</v>
      </c>
      <c r="G57" s="3">
        <f t="shared" si="9"/>
        <v>0.05</v>
      </c>
      <c r="H57" s="3" t="str">
        <f t="shared" si="10"/>
        <v>Pass</v>
      </c>
      <c r="I57" s="33"/>
    </row>
    <row r="58" spans="1:9" x14ac:dyDescent="0.25">
      <c r="A58" s="28"/>
      <c r="B58" s="29"/>
      <c r="C58" s="30"/>
      <c r="D58" s="31"/>
      <c r="E58" s="27">
        <f t="shared" si="7"/>
        <v>0</v>
      </c>
      <c r="F58" s="3">
        <f t="shared" si="8"/>
        <v>-0.02</v>
      </c>
      <c r="G58" s="3">
        <f t="shared" si="9"/>
        <v>0.05</v>
      </c>
      <c r="H58" s="3" t="str">
        <f t="shared" si="10"/>
        <v>Pass</v>
      </c>
      <c r="I58" s="33"/>
    </row>
    <row r="59" spans="1:9" x14ac:dyDescent="0.25">
      <c r="A59" s="28"/>
      <c r="B59" s="29"/>
      <c r="C59" s="30"/>
      <c r="D59" s="31"/>
      <c r="E59" s="27">
        <f t="shared" si="7"/>
        <v>0</v>
      </c>
      <c r="F59" s="3">
        <f t="shared" si="8"/>
        <v>-0.02</v>
      </c>
      <c r="G59" s="3">
        <f t="shared" si="9"/>
        <v>0.05</v>
      </c>
      <c r="H59" s="3" t="str">
        <f t="shared" si="10"/>
        <v>Pass</v>
      </c>
      <c r="I59" s="33"/>
    </row>
    <row r="60" spans="1:9" x14ac:dyDescent="0.25">
      <c r="A60" s="28"/>
      <c r="B60" s="29"/>
      <c r="C60" s="30"/>
      <c r="D60" s="31"/>
      <c r="E60" s="27">
        <f t="shared" si="7"/>
        <v>0</v>
      </c>
      <c r="F60" s="3">
        <f t="shared" si="8"/>
        <v>-0.02</v>
      </c>
      <c r="G60" s="3">
        <f t="shared" si="9"/>
        <v>0.05</v>
      </c>
      <c r="H60" s="3" t="str">
        <f t="shared" si="10"/>
        <v>Pass</v>
      </c>
      <c r="I60" s="33"/>
    </row>
    <row r="61" spans="1:9" x14ac:dyDescent="0.25">
      <c r="A61" s="28"/>
      <c r="B61" s="29"/>
      <c r="C61" s="30"/>
      <c r="D61" s="31"/>
      <c r="E61" s="27">
        <f t="shared" si="7"/>
        <v>0</v>
      </c>
      <c r="F61" s="3">
        <f t="shared" si="8"/>
        <v>-0.02</v>
      </c>
      <c r="G61" s="3">
        <f t="shared" si="9"/>
        <v>0.05</v>
      </c>
      <c r="H61" s="3" t="str">
        <f t="shared" si="10"/>
        <v>Pass</v>
      </c>
      <c r="I61" s="33"/>
    </row>
    <row r="62" spans="1:9" x14ac:dyDescent="0.25">
      <c r="A62" s="28"/>
      <c r="B62" s="29"/>
      <c r="C62" s="30"/>
      <c r="D62" s="31"/>
      <c r="E62" s="27">
        <f t="shared" si="7"/>
        <v>0</v>
      </c>
      <c r="F62" s="3">
        <f t="shared" si="8"/>
        <v>-0.02</v>
      </c>
      <c r="G62" s="3">
        <f t="shared" si="9"/>
        <v>0.05</v>
      </c>
      <c r="H62" s="3" t="str">
        <f t="shared" si="10"/>
        <v>Pass</v>
      </c>
      <c r="I62" s="33"/>
    </row>
    <row r="63" spans="1:9" x14ac:dyDescent="0.25">
      <c r="A63" s="28"/>
      <c r="B63" s="29"/>
      <c r="C63" s="30"/>
      <c r="D63" s="31"/>
      <c r="E63" s="27">
        <f t="shared" si="7"/>
        <v>0</v>
      </c>
      <c r="F63" s="3">
        <f t="shared" si="8"/>
        <v>-0.02</v>
      </c>
      <c r="G63" s="3">
        <f t="shared" si="9"/>
        <v>0.05</v>
      </c>
      <c r="H63" s="3" t="str">
        <f t="shared" si="10"/>
        <v>Pass</v>
      </c>
      <c r="I63" s="33"/>
    </row>
    <row r="64" spans="1:9" x14ac:dyDescent="0.25">
      <c r="A64" s="28"/>
      <c r="B64" s="29"/>
      <c r="C64" s="30"/>
      <c r="D64" s="31"/>
      <c r="E64" s="27">
        <f t="shared" si="7"/>
        <v>0</v>
      </c>
      <c r="F64" s="3">
        <f t="shared" si="8"/>
        <v>-0.02</v>
      </c>
      <c r="G64" s="3">
        <f t="shared" si="9"/>
        <v>0.05</v>
      </c>
      <c r="H64" s="3" t="str">
        <f t="shared" si="10"/>
        <v>Pass</v>
      </c>
      <c r="I64" s="33"/>
    </row>
    <row r="65" spans="1:9" x14ac:dyDescent="0.25">
      <c r="A65" s="28"/>
      <c r="B65" s="29"/>
      <c r="C65" s="30"/>
      <c r="D65" s="31"/>
      <c r="E65" s="27">
        <f t="shared" si="7"/>
        <v>0</v>
      </c>
      <c r="F65" s="3">
        <f t="shared" si="8"/>
        <v>-0.02</v>
      </c>
      <c r="G65" s="3">
        <f t="shared" si="9"/>
        <v>0.05</v>
      </c>
      <c r="H65" s="3" t="str">
        <f t="shared" si="10"/>
        <v>Pass</v>
      </c>
      <c r="I65" s="33"/>
    </row>
    <row r="66" spans="1:9" x14ac:dyDescent="0.25">
      <c r="A66" s="28"/>
      <c r="B66" s="29"/>
      <c r="C66" s="30"/>
      <c r="D66" s="31"/>
      <c r="E66" s="27">
        <f t="shared" si="7"/>
        <v>0</v>
      </c>
      <c r="F66" s="3">
        <f t="shared" si="8"/>
        <v>-0.02</v>
      </c>
      <c r="G66" s="3">
        <f t="shared" si="9"/>
        <v>0.05</v>
      </c>
      <c r="H66" s="3" t="str">
        <f t="shared" si="10"/>
        <v>Pass</v>
      </c>
      <c r="I66" s="33"/>
    </row>
    <row r="67" spans="1:9" x14ac:dyDescent="0.25">
      <c r="A67" s="28"/>
      <c r="B67" s="29"/>
      <c r="C67" s="30"/>
      <c r="D67" s="31"/>
      <c r="E67" s="27">
        <f t="shared" si="7"/>
        <v>0</v>
      </c>
      <c r="F67" s="3">
        <f t="shared" si="8"/>
        <v>-0.02</v>
      </c>
      <c r="G67" s="3">
        <f t="shared" si="9"/>
        <v>0.05</v>
      </c>
      <c r="H67" s="3" t="str">
        <f t="shared" si="10"/>
        <v>Pass</v>
      </c>
      <c r="I67" s="33"/>
    </row>
    <row r="68" spans="1:9" x14ac:dyDescent="0.25">
      <c r="A68" s="28"/>
      <c r="B68" s="29"/>
      <c r="C68" s="30"/>
      <c r="D68" s="31"/>
      <c r="E68" s="27">
        <f t="shared" si="7"/>
        <v>0</v>
      </c>
      <c r="F68" s="3">
        <f t="shared" si="8"/>
        <v>-0.02</v>
      </c>
      <c r="G68" s="3">
        <f t="shared" si="9"/>
        <v>0.05</v>
      </c>
      <c r="H68" s="3" t="str">
        <f t="shared" si="10"/>
        <v>Pass</v>
      </c>
      <c r="I68" s="33"/>
    </row>
    <row r="69" spans="1:9" x14ac:dyDescent="0.25">
      <c r="A69" s="28"/>
      <c r="B69" s="29"/>
      <c r="C69" s="30"/>
      <c r="D69" s="31"/>
      <c r="E69" s="27">
        <f t="shared" si="7"/>
        <v>0</v>
      </c>
      <c r="F69" s="3">
        <f t="shared" si="8"/>
        <v>-0.02</v>
      </c>
      <c r="G69" s="3">
        <f t="shared" si="9"/>
        <v>0.05</v>
      </c>
      <c r="H69" s="3" t="str">
        <f t="shared" si="10"/>
        <v>Pass</v>
      </c>
      <c r="I69" s="33"/>
    </row>
    <row r="70" spans="1:9" ht="15.75" thickBot="1" x14ac:dyDescent="0.3">
      <c r="A70" s="35"/>
      <c r="B70" s="36"/>
      <c r="C70" s="37"/>
      <c r="D70" s="38"/>
      <c r="E70" s="41">
        <f t="shared" si="7"/>
        <v>0</v>
      </c>
      <c r="F70" s="39">
        <f t="shared" si="8"/>
        <v>-0.02</v>
      </c>
      <c r="G70" s="39">
        <f t="shared" si="9"/>
        <v>0.05</v>
      </c>
      <c r="H70" s="39" t="str">
        <f t="shared" si="10"/>
        <v>Pass</v>
      </c>
      <c r="I70" s="40"/>
    </row>
  </sheetData>
  <sheetProtection algorithmName="SHA-512" hashValue="aNwdzwNkKOf3qUP8I2a5nvmZNqaQm8sY2S6R1Va1+9QLCKdQLxNMsMjkt4v0kHeLgztUiTIxBHhFzbyhnH14mw==" saltValue="KTCx22pgG30VNex03uYWhA==" spinCount="100000" sheet="1" objects="1" scenarios="1"/>
  <mergeCells count="8">
    <mergeCell ref="D1:H1"/>
    <mergeCell ref="A2:A3"/>
    <mergeCell ref="C2:E2"/>
    <mergeCell ref="I2:I3"/>
    <mergeCell ref="A1:C1"/>
    <mergeCell ref="B2:B3"/>
    <mergeCell ref="F2:G2"/>
    <mergeCell ref="H2:H3"/>
  </mergeCells>
  <conditionalFormatting sqref="H8:H25 H48:H70">
    <cfRule type="cellIs" dxfId="29" priority="7" operator="equal">
      <formula>"Fail"</formula>
    </cfRule>
    <cfRule type="cellIs" dxfId="28" priority="8" operator="equal">
      <formula>"Pass"</formula>
    </cfRule>
  </conditionalFormatting>
  <conditionalFormatting sqref="H4:H7">
    <cfRule type="cellIs" dxfId="27" priority="3" operator="equal">
      <formula>"Fail"</formula>
    </cfRule>
    <cfRule type="cellIs" dxfId="26" priority="4" operator="equal">
      <formula>"Pass"</formula>
    </cfRule>
  </conditionalFormatting>
  <conditionalFormatting sqref="H26:H47">
    <cfRule type="cellIs" dxfId="25" priority="1" operator="equal">
      <formula>"Fail"</formula>
    </cfRule>
    <cfRule type="cellIs" dxfId="24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Lists!$A$1:$A$2</xm:f>
          </x14:formula1>
          <xm:sqref>B4:B70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selection activeCell="P4" sqref="P4"/>
    </sheetView>
  </sheetViews>
  <sheetFormatPr defaultRowHeight="15" x14ac:dyDescent="0.25"/>
  <cols>
    <col min="1" max="8" width="15.7109375" customWidth="1"/>
    <col min="9" max="12" width="15.7109375" style="4" customWidth="1"/>
    <col min="13" max="14" width="15.7109375" customWidth="1"/>
    <col min="15" max="18" width="8.28515625" customWidth="1"/>
    <col min="19" max="20" width="15.7109375" customWidth="1"/>
    <col min="21" max="21" width="33" customWidth="1"/>
  </cols>
  <sheetData>
    <row r="1" spans="1:21" ht="20.100000000000001" customHeight="1" thickBot="1" x14ac:dyDescent="0.3">
      <c r="A1" s="73" t="s">
        <v>19</v>
      </c>
      <c r="B1" s="74"/>
      <c r="C1" s="74"/>
      <c r="D1" s="86" t="s">
        <v>35</v>
      </c>
      <c r="E1" s="87"/>
      <c r="F1" s="87"/>
      <c r="G1" s="87"/>
      <c r="H1" s="88"/>
      <c r="I1" s="89" t="s">
        <v>18</v>
      </c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1"/>
    </row>
    <row r="2" spans="1:21" s="2" customFormat="1" ht="20.100000000000001" customHeight="1" x14ac:dyDescent="0.25">
      <c r="A2" s="78" t="s">
        <v>13</v>
      </c>
      <c r="B2" s="79"/>
      <c r="C2" s="75" t="s">
        <v>28</v>
      </c>
      <c r="D2" s="76"/>
      <c r="E2" s="76"/>
      <c r="F2" s="77"/>
      <c r="G2" s="75" t="s">
        <v>29</v>
      </c>
      <c r="H2" s="76"/>
      <c r="I2" s="76"/>
      <c r="J2" s="77"/>
      <c r="K2" s="75" t="s">
        <v>30</v>
      </c>
      <c r="L2" s="76"/>
      <c r="M2" s="76"/>
      <c r="N2" s="77"/>
      <c r="O2" s="83" t="s">
        <v>31</v>
      </c>
      <c r="P2" s="84"/>
      <c r="Q2" s="84"/>
      <c r="R2" s="84"/>
      <c r="S2" s="84"/>
      <c r="T2" s="85"/>
      <c r="U2" s="92" t="s">
        <v>17</v>
      </c>
    </row>
    <row r="3" spans="1:21" s="4" customFormat="1" ht="20.100000000000001" customHeight="1" x14ac:dyDescent="0.25">
      <c r="A3" s="18" t="s">
        <v>14</v>
      </c>
      <c r="B3" s="20" t="s">
        <v>15</v>
      </c>
      <c r="C3" s="18" t="s">
        <v>2</v>
      </c>
      <c r="D3" s="19" t="s">
        <v>3</v>
      </c>
      <c r="E3" s="19" t="s">
        <v>4</v>
      </c>
      <c r="F3" s="20" t="s">
        <v>9</v>
      </c>
      <c r="G3" s="18" t="s">
        <v>2</v>
      </c>
      <c r="H3" s="19" t="s">
        <v>3</v>
      </c>
      <c r="I3" s="19" t="s">
        <v>4</v>
      </c>
      <c r="J3" s="20" t="s">
        <v>9</v>
      </c>
      <c r="K3" s="18" t="s">
        <v>2</v>
      </c>
      <c r="L3" s="19" t="s">
        <v>3</v>
      </c>
      <c r="M3" s="19" t="s">
        <v>4</v>
      </c>
      <c r="N3" s="20" t="s">
        <v>9</v>
      </c>
      <c r="O3" s="80" t="s">
        <v>2</v>
      </c>
      <c r="P3" s="71"/>
      <c r="Q3" s="81" t="s">
        <v>3</v>
      </c>
      <c r="R3" s="82"/>
      <c r="S3" s="19" t="s">
        <v>4</v>
      </c>
      <c r="T3" s="20" t="s">
        <v>9</v>
      </c>
      <c r="U3" s="93"/>
    </row>
    <row r="4" spans="1:21" s="2" customFormat="1" ht="20.100000000000001" customHeight="1" x14ac:dyDescent="0.25">
      <c r="A4" s="28" t="s">
        <v>39</v>
      </c>
      <c r="B4" s="33" t="s">
        <v>40</v>
      </c>
      <c r="C4" s="46">
        <v>34.200000000000003</v>
      </c>
      <c r="D4" s="47">
        <v>34.200000000000003</v>
      </c>
      <c r="E4" s="5">
        <f>D4-C4</f>
        <v>0</v>
      </c>
      <c r="F4" s="15" t="str">
        <f>IF(E4&gt;0.2,"Fail",IF(E4&lt;-0.2,"Fail","Pass"))</f>
        <v>Pass</v>
      </c>
      <c r="G4" s="50">
        <v>88.432999999999993</v>
      </c>
      <c r="H4" s="51">
        <v>88.41</v>
      </c>
      <c r="I4" s="6">
        <f t="shared" ref="I4:I8" si="0">H4-G4</f>
        <v>-2.2999999999996135E-2</v>
      </c>
      <c r="J4" s="15" t="str">
        <f>IF(I4&gt;0.01,"Fail",IF(I4&lt;-0.05,"Fail","Pass"))</f>
        <v>Pass</v>
      </c>
      <c r="K4" s="50">
        <v>89.11699999999999</v>
      </c>
      <c r="L4" s="51">
        <v>89.08</v>
      </c>
      <c r="M4" s="10">
        <f>L4-K4</f>
        <v>-3.6999999999991928E-2</v>
      </c>
      <c r="N4" s="15" t="str">
        <f>IF(M4&gt;0.01,"Fail",IF(M4&lt;-0.05,"Fail","Pass"))</f>
        <v>Pass</v>
      </c>
      <c r="O4" s="17" t="s">
        <v>20</v>
      </c>
      <c r="P4" s="7">
        <f t="shared" ref="P4:P8" si="1">1/((K4-G4)/C4)</f>
        <v>50.000000000000192</v>
      </c>
      <c r="Q4" s="22" t="s">
        <v>20</v>
      </c>
      <c r="R4" s="26">
        <f t="shared" ref="R4:R8" si="2">1/((L4-H4)/D4)</f>
        <v>51.044776119402862</v>
      </c>
      <c r="S4" s="9">
        <f>(R4-P4)/P4</f>
        <v>2.0895522388053315E-2</v>
      </c>
      <c r="T4" s="15" t="str">
        <f>IF(P4&gt;101,IF(OR(S4&gt;10%,S4&lt;-10%),"Fail","Pass"),IF(P4&gt;21,IF(OR(S4&gt;15%,S4&lt;-15%),"Fail","Pass"),IF(OR(S4&gt;20%,S4&lt;-20%),"Fail","Pass")))</f>
        <v>Pass</v>
      </c>
      <c r="U4" s="55"/>
    </row>
    <row r="5" spans="1:21" s="2" customFormat="1" ht="20.100000000000001" customHeight="1" x14ac:dyDescent="0.25">
      <c r="A5" s="28"/>
      <c r="B5" s="33"/>
      <c r="C5" s="46"/>
      <c r="D5" s="47"/>
      <c r="E5" s="5">
        <f t="shared" ref="E5:E8" si="3">D5-C5</f>
        <v>0</v>
      </c>
      <c r="F5" s="15" t="str">
        <f t="shared" ref="F5:F8" si="4">IF(E5&gt;0.2,"Fail",IF(E5&lt;-0.2,"Fail","Pass"))</f>
        <v>Pass</v>
      </c>
      <c r="G5" s="50"/>
      <c r="H5" s="51"/>
      <c r="I5" s="6">
        <f t="shared" si="0"/>
        <v>0</v>
      </c>
      <c r="J5" s="15" t="str">
        <f t="shared" ref="J5:J8" si="5">IF(I5&gt;0.01,"Fail",IF(I5&lt;-0.05,"Fail","Pass"))</f>
        <v>Pass</v>
      </c>
      <c r="K5" s="50"/>
      <c r="L5" s="51"/>
      <c r="M5" s="10">
        <f t="shared" ref="M5:M8" si="6">L5-K5</f>
        <v>0</v>
      </c>
      <c r="N5" s="15" t="str">
        <f t="shared" ref="N5:N8" si="7">IF(M5&gt;0.01,"Fail",IF(M5&lt;-0.05,"Fail","Pass"))</f>
        <v>Pass</v>
      </c>
      <c r="O5" s="17" t="s">
        <v>20</v>
      </c>
      <c r="P5" s="23" t="e">
        <f t="shared" si="1"/>
        <v>#DIV/0!</v>
      </c>
      <c r="Q5" s="11" t="s">
        <v>20</v>
      </c>
      <c r="R5" s="8" t="e">
        <f t="shared" si="2"/>
        <v>#DIV/0!</v>
      </c>
      <c r="S5" s="25" t="e">
        <f t="shared" ref="S5:S8" si="8">(R5-P5)/P5</f>
        <v>#DIV/0!</v>
      </c>
      <c r="T5" s="15" t="e">
        <f t="shared" ref="T5:T8" si="9">IF(P5&gt;101,IF(OR(S5&gt;10%,S5&lt;-10%),"Fail","Pass"),IF(P5&gt;21,IF(OR(S5&gt;15%,S5&lt;-15%),"Fail","Pass"),IF(OR(S5&gt;20%,S5&lt;-20%),"Fail","Pass")))</f>
        <v>#DIV/0!</v>
      </c>
      <c r="U5" s="55"/>
    </row>
    <row r="6" spans="1:21" s="2" customFormat="1" ht="20.100000000000001" customHeight="1" x14ac:dyDescent="0.25">
      <c r="A6" s="28"/>
      <c r="B6" s="33"/>
      <c r="C6" s="46"/>
      <c r="D6" s="47"/>
      <c r="E6" s="5">
        <f t="shared" si="3"/>
        <v>0</v>
      </c>
      <c r="F6" s="15" t="str">
        <f t="shared" si="4"/>
        <v>Pass</v>
      </c>
      <c r="G6" s="50"/>
      <c r="H6" s="51"/>
      <c r="I6" s="6">
        <f t="shared" si="0"/>
        <v>0</v>
      </c>
      <c r="J6" s="15" t="str">
        <f t="shared" si="5"/>
        <v>Pass</v>
      </c>
      <c r="K6" s="50"/>
      <c r="L6" s="51"/>
      <c r="M6" s="10">
        <f t="shared" si="6"/>
        <v>0</v>
      </c>
      <c r="N6" s="15" t="str">
        <f t="shared" si="7"/>
        <v>Pass</v>
      </c>
      <c r="O6" s="17" t="s">
        <v>20</v>
      </c>
      <c r="P6" s="24" t="e">
        <f t="shared" si="1"/>
        <v>#DIV/0!</v>
      </c>
      <c r="Q6" s="11" t="s">
        <v>20</v>
      </c>
      <c r="R6" s="8" t="e">
        <f t="shared" si="2"/>
        <v>#DIV/0!</v>
      </c>
      <c r="S6" s="25" t="e">
        <f t="shared" si="8"/>
        <v>#DIV/0!</v>
      </c>
      <c r="T6" s="15" t="e">
        <f t="shared" si="9"/>
        <v>#DIV/0!</v>
      </c>
      <c r="U6" s="55"/>
    </row>
    <row r="7" spans="1:21" s="2" customFormat="1" ht="20.100000000000001" customHeight="1" x14ac:dyDescent="0.25">
      <c r="A7" s="28"/>
      <c r="B7" s="33"/>
      <c r="C7" s="46"/>
      <c r="D7" s="47"/>
      <c r="E7" s="5">
        <f t="shared" si="3"/>
        <v>0</v>
      </c>
      <c r="F7" s="15" t="str">
        <f t="shared" si="4"/>
        <v>Pass</v>
      </c>
      <c r="G7" s="52"/>
      <c r="H7" s="51"/>
      <c r="I7" s="6">
        <f t="shared" si="0"/>
        <v>0</v>
      </c>
      <c r="J7" s="15" t="str">
        <f t="shared" si="5"/>
        <v>Pass</v>
      </c>
      <c r="K7" s="50"/>
      <c r="L7" s="51"/>
      <c r="M7" s="10">
        <f t="shared" si="6"/>
        <v>0</v>
      </c>
      <c r="N7" s="15" t="str">
        <f t="shared" si="7"/>
        <v>Pass</v>
      </c>
      <c r="O7" s="17" t="s">
        <v>20</v>
      </c>
      <c r="P7" s="24" t="e">
        <f t="shared" si="1"/>
        <v>#DIV/0!</v>
      </c>
      <c r="Q7" s="11" t="s">
        <v>20</v>
      </c>
      <c r="R7" s="8" t="e">
        <f t="shared" si="2"/>
        <v>#DIV/0!</v>
      </c>
      <c r="S7" s="25" t="e">
        <f t="shared" si="8"/>
        <v>#DIV/0!</v>
      </c>
      <c r="T7" s="15" t="e">
        <f t="shared" si="9"/>
        <v>#DIV/0!</v>
      </c>
      <c r="U7" s="55"/>
    </row>
    <row r="8" spans="1:21" s="2" customFormat="1" ht="20.100000000000001" customHeight="1" x14ac:dyDescent="0.25">
      <c r="A8" s="28"/>
      <c r="B8" s="33"/>
      <c r="C8" s="46"/>
      <c r="D8" s="47"/>
      <c r="E8" s="5">
        <f t="shared" si="3"/>
        <v>0</v>
      </c>
      <c r="F8" s="15" t="str">
        <f t="shared" si="4"/>
        <v>Pass</v>
      </c>
      <c r="G8" s="50"/>
      <c r="H8" s="51"/>
      <c r="I8" s="6">
        <f t="shared" si="0"/>
        <v>0</v>
      </c>
      <c r="J8" s="15" t="str">
        <f t="shared" si="5"/>
        <v>Pass</v>
      </c>
      <c r="K8" s="50"/>
      <c r="L8" s="51"/>
      <c r="M8" s="10">
        <f t="shared" si="6"/>
        <v>0</v>
      </c>
      <c r="N8" s="15" t="str">
        <f t="shared" si="7"/>
        <v>Pass</v>
      </c>
      <c r="O8" s="17" t="s">
        <v>20</v>
      </c>
      <c r="P8" s="24" t="e">
        <f t="shared" si="1"/>
        <v>#DIV/0!</v>
      </c>
      <c r="Q8" s="11" t="s">
        <v>20</v>
      </c>
      <c r="R8" s="8" t="e">
        <f t="shared" si="2"/>
        <v>#DIV/0!</v>
      </c>
      <c r="S8" s="25" t="e">
        <f t="shared" si="8"/>
        <v>#DIV/0!</v>
      </c>
      <c r="T8" s="15" t="e">
        <f t="shared" si="9"/>
        <v>#DIV/0!</v>
      </c>
      <c r="U8" s="55"/>
    </row>
    <row r="9" spans="1:21" s="2" customFormat="1" ht="20.100000000000001" customHeight="1" x14ac:dyDescent="0.25">
      <c r="A9" s="28"/>
      <c r="B9" s="33"/>
      <c r="C9" s="46"/>
      <c r="D9" s="47"/>
      <c r="E9" s="5">
        <f t="shared" ref="E9:E51" si="10">D9-C9</f>
        <v>0</v>
      </c>
      <c r="F9" s="15" t="str">
        <f t="shared" ref="F9:F51" si="11">IF(E9&gt;0.2,"Fail",IF(E9&lt;-0.2,"Fail","Pass"))</f>
        <v>Pass</v>
      </c>
      <c r="G9" s="50"/>
      <c r="H9" s="51"/>
      <c r="I9" s="6">
        <f t="shared" ref="I9:I51" si="12">H9-G9</f>
        <v>0</v>
      </c>
      <c r="J9" s="15" t="str">
        <f t="shared" ref="J9:J51" si="13">IF(I9&gt;0.01,"Fail",IF(I9&lt;-0.05,"Fail","Pass"))</f>
        <v>Pass</v>
      </c>
      <c r="K9" s="50"/>
      <c r="L9" s="51"/>
      <c r="M9" s="10">
        <f t="shared" ref="M9:M51" si="14">L9-K9</f>
        <v>0</v>
      </c>
      <c r="N9" s="15" t="str">
        <f t="shared" ref="N9:N51" si="15">IF(M9&gt;0.01,"Fail",IF(M9&lt;-0.05,"Fail","Pass"))</f>
        <v>Pass</v>
      </c>
      <c r="O9" s="17" t="s">
        <v>20</v>
      </c>
      <c r="P9" s="24" t="e">
        <f t="shared" ref="P9:P51" si="16">1/((K9-G9)/C9)</f>
        <v>#DIV/0!</v>
      </c>
      <c r="Q9" s="11" t="s">
        <v>42</v>
      </c>
      <c r="R9" s="8" t="e">
        <f t="shared" ref="R9:R51" si="17">1/((L9-H9)/D9)</f>
        <v>#DIV/0!</v>
      </c>
      <c r="S9" s="25" t="e">
        <f t="shared" ref="S9:S51" si="18">(R9-P9)/P9</f>
        <v>#DIV/0!</v>
      </c>
      <c r="T9" s="15" t="e">
        <f t="shared" ref="T9:T51" si="19">IF(P9&gt;101,IF(OR(S9&gt;10%,S9&lt;-10%),"Fail","Pass"),IF(P9&gt;21,IF(OR(S9&gt;15%,S9&lt;-15%),"Fail","Pass"),IF(OR(S9&gt;20%,S9&lt;-20%),"Fail","Pass")))</f>
        <v>#DIV/0!</v>
      </c>
      <c r="U9" s="55"/>
    </row>
    <row r="10" spans="1:21" s="2" customFormat="1" x14ac:dyDescent="0.25">
      <c r="A10" s="28"/>
      <c r="B10" s="33"/>
      <c r="C10" s="46"/>
      <c r="D10" s="47"/>
      <c r="E10" s="5">
        <f t="shared" si="10"/>
        <v>0</v>
      </c>
      <c r="F10" s="15" t="str">
        <f t="shared" si="11"/>
        <v>Pass</v>
      </c>
      <c r="G10" s="50"/>
      <c r="H10" s="51"/>
      <c r="I10" s="6">
        <f t="shared" si="12"/>
        <v>0</v>
      </c>
      <c r="J10" s="15" t="str">
        <f t="shared" si="13"/>
        <v>Pass</v>
      </c>
      <c r="K10" s="50"/>
      <c r="L10" s="51"/>
      <c r="M10" s="10">
        <f t="shared" si="14"/>
        <v>0</v>
      </c>
      <c r="N10" s="15" t="str">
        <f t="shared" si="15"/>
        <v>Pass</v>
      </c>
      <c r="O10" s="17" t="s">
        <v>20</v>
      </c>
      <c r="P10" s="24" t="e">
        <f t="shared" si="16"/>
        <v>#DIV/0!</v>
      </c>
      <c r="Q10" s="11" t="s">
        <v>43</v>
      </c>
      <c r="R10" s="8" t="e">
        <f t="shared" si="17"/>
        <v>#DIV/0!</v>
      </c>
      <c r="S10" s="25" t="e">
        <f t="shared" si="18"/>
        <v>#DIV/0!</v>
      </c>
      <c r="T10" s="15" t="e">
        <f t="shared" si="19"/>
        <v>#DIV/0!</v>
      </c>
      <c r="U10" s="55"/>
    </row>
    <row r="11" spans="1:21" s="2" customFormat="1" x14ac:dyDescent="0.25">
      <c r="A11" s="28"/>
      <c r="B11" s="33"/>
      <c r="C11" s="46"/>
      <c r="D11" s="47"/>
      <c r="E11" s="5">
        <f t="shared" si="10"/>
        <v>0</v>
      </c>
      <c r="F11" s="15" t="str">
        <f t="shared" si="11"/>
        <v>Pass</v>
      </c>
      <c r="G11" s="50"/>
      <c r="H11" s="51"/>
      <c r="I11" s="6">
        <f t="shared" si="12"/>
        <v>0</v>
      </c>
      <c r="J11" s="15" t="str">
        <f t="shared" si="13"/>
        <v>Pass</v>
      </c>
      <c r="K11" s="50"/>
      <c r="L11" s="51"/>
      <c r="M11" s="10">
        <f t="shared" si="14"/>
        <v>0</v>
      </c>
      <c r="N11" s="15" t="str">
        <f t="shared" si="15"/>
        <v>Pass</v>
      </c>
      <c r="O11" s="17" t="s">
        <v>20</v>
      </c>
      <c r="P11" s="24" t="e">
        <f t="shared" si="16"/>
        <v>#DIV/0!</v>
      </c>
      <c r="Q11" s="11" t="s">
        <v>44</v>
      </c>
      <c r="R11" s="8" t="e">
        <f t="shared" si="17"/>
        <v>#DIV/0!</v>
      </c>
      <c r="S11" s="25" t="e">
        <f t="shared" si="18"/>
        <v>#DIV/0!</v>
      </c>
      <c r="T11" s="15" t="e">
        <f t="shared" si="19"/>
        <v>#DIV/0!</v>
      </c>
      <c r="U11" s="55"/>
    </row>
    <row r="12" spans="1:21" s="2" customFormat="1" x14ac:dyDescent="0.25">
      <c r="A12" s="28"/>
      <c r="B12" s="33"/>
      <c r="C12" s="46"/>
      <c r="D12" s="47"/>
      <c r="E12" s="5">
        <f t="shared" si="10"/>
        <v>0</v>
      </c>
      <c r="F12" s="15" t="str">
        <f t="shared" si="11"/>
        <v>Pass</v>
      </c>
      <c r="G12" s="50"/>
      <c r="H12" s="51"/>
      <c r="I12" s="6">
        <f t="shared" si="12"/>
        <v>0</v>
      </c>
      <c r="J12" s="15" t="str">
        <f t="shared" si="13"/>
        <v>Pass</v>
      </c>
      <c r="K12" s="50"/>
      <c r="L12" s="51"/>
      <c r="M12" s="10">
        <f t="shared" si="14"/>
        <v>0</v>
      </c>
      <c r="N12" s="15" t="str">
        <f t="shared" si="15"/>
        <v>Pass</v>
      </c>
      <c r="O12" s="17" t="s">
        <v>20</v>
      </c>
      <c r="P12" s="24" t="e">
        <f t="shared" si="16"/>
        <v>#DIV/0!</v>
      </c>
      <c r="Q12" s="11" t="s">
        <v>45</v>
      </c>
      <c r="R12" s="8" t="e">
        <f t="shared" si="17"/>
        <v>#DIV/0!</v>
      </c>
      <c r="S12" s="25" t="e">
        <f t="shared" si="18"/>
        <v>#DIV/0!</v>
      </c>
      <c r="T12" s="15" t="e">
        <f t="shared" si="19"/>
        <v>#DIV/0!</v>
      </c>
      <c r="U12" s="55"/>
    </row>
    <row r="13" spans="1:21" x14ac:dyDescent="0.25">
      <c r="A13" s="28"/>
      <c r="B13" s="33"/>
      <c r="C13" s="46"/>
      <c r="D13" s="47"/>
      <c r="E13" s="5">
        <f t="shared" si="10"/>
        <v>0</v>
      </c>
      <c r="F13" s="15" t="str">
        <f t="shared" si="11"/>
        <v>Pass</v>
      </c>
      <c r="G13" s="50"/>
      <c r="H13" s="51"/>
      <c r="I13" s="6">
        <f t="shared" si="12"/>
        <v>0</v>
      </c>
      <c r="J13" s="15" t="str">
        <f t="shared" si="13"/>
        <v>Pass</v>
      </c>
      <c r="K13" s="50"/>
      <c r="L13" s="51"/>
      <c r="M13" s="10">
        <f t="shared" si="14"/>
        <v>0</v>
      </c>
      <c r="N13" s="15" t="str">
        <f t="shared" si="15"/>
        <v>Pass</v>
      </c>
      <c r="O13" s="17" t="s">
        <v>20</v>
      </c>
      <c r="P13" s="24" t="e">
        <f t="shared" si="16"/>
        <v>#DIV/0!</v>
      </c>
      <c r="Q13" s="11" t="s">
        <v>46</v>
      </c>
      <c r="R13" s="8" t="e">
        <f t="shared" si="17"/>
        <v>#DIV/0!</v>
      </c>
      <c r="S13" s="25" t="e">
        <f t="shared" si="18"/>
        <v>#DIV/0!</v>
      </c>
      <c r="T13" s="15" t="e">
        <f t="shared" si="19"/>
        <v>#DIV/0!</v>
      </c>
      <c r="U13" s="55"/>
    </row>
    <row r="14" spans="1:21" x14ac:dyDescent="0.25">
      <c r="A14" s="28"/>
      <c r="B14" s="33"/>
      <c r="C14" s="46"/>
      <c r="D14" s="47"/>
      <c r="E14" s="5">
        <f t="shared" si="10"/>
        <v>0</v>
      </c>
      <c r="F14" s="15" t="str">
        <f t="shared" si="11"/>
        <v>Pass</v>
      </c>
      <c r="G14" s="50"/>
      <c r="H14" s="51"/>
      <c r="I14" s="6">
        <f t="shared" si="12"/>
        <v>0</v>
      </c>
      <c r="J14" s="15" t="str">
        <f t="shared" si="13"/>
        <v>Pass</v>
      </c>
      <c r="K14" s="50"/>
      <c r="L14" s="51"/>
      <c r="M14" s="10">
        <f t="shared" si="14"/>
        <v>0</v>
      </c>
      <c r="N14" s="15" t="str">
        <f t="shared" si="15"/>
        <v>Pass</v>
      </c>
      <c r="O14" s="17" t="s">
        <v>20</v>
      </c>
      <c r="P14" s="24" t="e">
        <f t="shared" si="16"/>
        <v>#DIV/0!</v>
      </c>
      <c r="Q14" s="11" t="s">
        <v>47</v>
      </c>
      <c r="R14" s="8" t="e">
        <f t="shared" si="17"/>
        <v>#DIV/0!</v>
      </c>
      <c r="S14" s="25" t="e">
        <f t="shared" si="18"/>
        <v>#DIV/0!</v>
      </c>
      <c r="T14" s="15" t="e">
        <f t="shared" si="19"/>
        <v>#DIV/0!</v>
      </c>
      <c r="U14" s="55"/>
    </row>
    <row r="15" spans="1:21" x14ac:dyDescent="0.25">
      <c r="A15" s="28"/>
      <c r="B15" s="33"/>
      <c r="C15" s="46"/>
      <c r="D15" s="47"/>
      <c r="E15" s="5">
        <f t="shared" si="10"/>
        <v>0</v>
      </c>
      <c r="F15" s="15" t="str">
        <f t="shared" si="11"/>
        <v>Pass</v>
      </c>
      <c r="G15" s="50"/>
      <c r="H15" s="51"/>
      <c r="I15" s="6">
        <f t="shared" si="12"/>
        <v>0</v>
      </c>
      <c r="J15" s="15" t="str">
        <f t="shared" si="13"/>
        <v>Pass</v>
      </c>
      <c r="K15" s="50"/>
      <c r="L15" s="51"/>
      <c r="M15" s="10">
        <f t="shared" si="14"/>
        <v>0</v>
      </c>
      <c r="N15" s="15" t="str">
        <f t="shared" si="15"/>
        <v>Pass</v>
      </c>
      <c r="O15" s="17" t="s">
        <v>20</v>
      </c>
      <c r="P15" s="24" t="e">
        <f t="shared" si="16"/>
        <v>#DIV/0!</v>
      </c>
      <c r="Q15" s="11" t="s">
        <v>48</v>
      </c>
      <c r="R15" s="8" t="e">
        <f t="shared" si="17"/>
        <v>#DIV/0!</v>
      </c>
      <c r="S15" s="25" t="e">
        <f t="shared" si="18"/>
        <v>#DIV/0!</v>
      </c>
      <c r="T15" s="15" t="e">
        <f t="shared" si="19"/>
        <v>#DIV/0!</v>
      </c>
      <c r="U15" s="55"/>
    </row>
    <row r="16" spans="1:21" x14ac:dyDescent="0.25">
      <c r="A16" s="28"/>
      <c r="B16" s="33"/>
      <c r="C16" s="46"/>
      <c r="D16" s="47"/>
      <c r="E16" s="5">
        <f t="shared" si="10"/>
        <v>0</v>
      </c>
      <c r="F16" s="15" t="str">
        <f t="shared" si="11"/>
        <v>Pass</v>
      </c>
      <c r="G16" s="50"/>
      <c r="H16" s="51"/>
      <c r="I16" s="6">
        <f t="shared" si="12"/>
        <v>0</v>
      </c>
      <c r="J16" s="15" t="str">
        <f t="shared" si="13"/>
        <v>Pass</v>
      </c>
      <c r="K16" s="50"/>
      <c r="L16" s="51"/>
      <c r="M16" s="10">
        <f t="shared" si="14"/>
        <v>0</v>
      </c>
      <c r="N16" s="15" t="str">
        <f t="shared" si="15"/>
        <v>Pass</v>
      </c>
      <c r="O16" s="17" t="s">
        <v>20</v>
      </c>
      <c r="P16" s="24" t="e">
        <f t="shared" si="16"/>
        <v>#DIV/0!</v>
      </c>
      <c r="Q16" s="11" t="s">
        <v>49</v>
      </c>
      <c r="R16" s="8" t="e">
        <f t="shared" si="17"/>
        <v>#DIV/0!</v>
      </c>
      <c r="S16" s="25" t="e">
        <f t="shared" si="18"/>
        <v>#DIV/0!</v>
      </c>
      <c r="T16" s="15" t="e">
        <f t="shared" si="19"/>
        <v>#DIV/0!</v>
      </c>
      <c r="U16" s="55"/>
    </row>
    <row r="17" spans="1:21" x14ac:dyDescent="0.25">
      <c r="A17" s="28"/>
      <c r="B17" s="33"/>
      <c r="C17" s="46"/>
      <c r="D17" s="47"/>
      <c r="E17" s="5">
        <f t="shared" ref="E17:E38" si="20">D17-C17</f>
        <v>0</v>
      </c>
      <c r="F17" s="15" t="str">
        <f t="shared" ref="F17:F38" si="21">IF(E17&gt;0.2,"Fail",IF(E17&lt;-0.2,"Fail","Pass"))</f>
        <v>Pass</v>
      </c>
      <c r="G17" s="50"/>
      <c r="H17" s="51"/>
      <c r="I17" s="6">
        <f t="shared" ref="I17:I38" si="22">H17-G17</f>
        <v>0</v>
      </c>
      <c r="J17" s="15" t="str">
        <f t="shared" ref="J17:J38" si="23">IF(I17&gt;0.01,"Fail",IF(I17&lt;-0.05,"Fail","Pass"))</f>
        <v>Pass</v>
      </c>
      <c r="K17" s="50"/>
      <c r="L17" s="51"/>
      <c r="M17" s="10">
        <f t="shared" ref="M17:M38" si="24">L17-K17</f>
        <v>0</v>
      </c>
      <c r="N17" s="15" t="str">
        <f t="shared" ref="N17:N38" si="25">IF(M17&gt;0.01,"Fail",IF(M17&lt;-0.05,"Fail","Pass"))</f>
        <v>Pass</v>
      </c>
      <c r="O17" s="17" t="s">
        <v>20</v>
      </c>
      <c r="P17" s="24" t="e">
        <f t="shared" ref="P17:P38" si="26">1/((K17-G17)/C17)</f>
        <v>#DIV/0!</v>
      </c>
      <c r="Q17" s="11" t="s">
        <v>50</v>
      </c>
      <c r="R17" s="8" t="e">
        <f t="shared" ref="R17:R38" si="27">1/((L17-H17)/D17)</f>
        <v>#DIV/0!</v>
      </c>
      <c r="S17" s="25" t="e">
        <f t="shared" ref="S17:S38" si="28">(R17-P17)/P17</f>
        <v>#DIV/0!</v>
      </c>
      <c r="T17" s="15" t="e">
        <f t="shared" ref="T17:T38" si="29">IF(P17&gt;101,IF(OR(S17&gt;10%,S17&lt;-10%),"Fail","Pass"),IF(P17&gt;21,IF(OR(S17&gt;15%,S17&lt;-15%),"Fail","Pass"),IF(OR(S17&gt;20%,S17&lt;-20%),"Fail","Pass")))</f>
        <v>#DIV/0!</v>
      </c>
      <c r="U17" s="55"/>
    </row>
    <row r="18" spans="1:21" x14ac:dyDescent="0.25">
      <c r="A18" s="28"/>
      <c r="B18" s="33"/>
      <c r="C18" s="46"/>
      <c r="D18" s="47"/>
      <c r="E18" s="5">
        <f t="shared" si="20"/>
        <v>0</v>
      </c>
      <c r="F18" s="15" t="str">
        <f t="shared" si="21"/>
        <v>Pass</v>
      </c>
      <c r="G18" s="50"/>
      <c r="H18" s="51"/>
      <c r="I18" s="6">
        <f t="shared" si="22"/>
        <v>0</v>
      </c>
      <c r="J18" s="15" t="str">
        <f t="shared" si="23"/>
        <v>Pass</v>
      </c>
      <c r="K18" s="50"/>
      <c r="L18" s="51"/>
      <c r="M18" s="10">
        <f t="shared" si="24"/>
        <v>0</v>
      </c>
      <c r="N18" s="15" t="str">
        <f t="shared" si="25"/>
        <v>Pass</v>
      </c>
      <c r="O18" s="17" t="s">
        <v>20</v>
      </c>
      <c r="P18" s="24" t="e">
        <f t="shared" si="26"/>
        <v>#DIV/0!</v>
      </c>
      <c r="Q18" s="11" t="s">
        <v>51</v>
      </c>
      <c r="R18" s="8" t="e">
        <f t="shared" si="27"/>
        <v>#DIV/0!</v>
      </c>
      <c r="S18" s="25" t="e">
        <f t="shared" si="28"/>
        <v>#DIV/0!</v>
      </c>
      <c r="T18" s="15" t="e">
        <f t="shared" si="29"/>
        <v>#DIV/0!</v>
      </c>
      <c r="U18" s="55"/>
    </row>
    <row r="19" spans="1:21" x14ac:dyDescent="0.25">
      <c r="A19" s="28"/>
      <c r="B19" s="33"/>
      <c r="C19" s="46"/>
      <c r="D19" s="47"/>
      <c r="E19" s="5">
        <f t="shared" si="20"/>
        <v>0</v>
      </c>
      <c r="F19" s="15" t="str">
        <f t="shared" si="21"/>
        <v>Pass</v>
      </c>
      <c r="G19" s="50"/>
      <c r="H19" s="51"/>
      <c r="I19" s="6">
        <f t="shared" si="22"/>
        <v>0</v>
      </c>
      <c r="J19" s="15" t="str">
        <f t="shared" si="23"/>
        <v>Pass</v>
      </c>
      <c r="K19" s="50"/>
      <c r="L19" s="51"/>
      <c r="M19" s="10">
        <f t="shared" si="24"/>
        <v>0</v>
      </c>
      <c r="N19" s="15" t="str">
        <f t="shared" si="25"/>
        <v>Pass</v>
      </c>
      <c r="O19" s="17" t="s">
        <v>20</v>
      </c>
      <c r="P19" s="24" t="e">
        <f t="shared" si="26"/>
        <v>#DIV/0!</v>
      </c>
      <c r="Q19" s="11" t="s">
        <v>52</v>
      </c>
      <c r="R19" s="8" t="e">
        <f t="shared" si="27"/>
        <v>#DIV/0!</v>
      </c>
      <c r="S19" s="25" t="e">
        <f t="shared" si="28"/>
        <v>#DIV/0!</v>
      </c>
      <c r="T19" s="15" t="e">
        <f t="shared" si="29"/>
        <v>#DIV/0!</v>
      </c>
      <c r="U19" s="55"/>
    </row>
    <row r="20" spans="1:21" x14ac:dyDescent="0.25">
      <c r="A20" s="28"/>
      <c r="B20" s="33"/>
      <c r="C20" s="46"/>
      <c r="D20" s="47"/>
      <c r="E20" s="5">
        <f t="shared" si="20"/>
        <v>0</v>
      </c>
      <c r="F20" s="15" t="str">
        <f t="shared" si="21"/>
        <v>Pass</v>
      </c>
      <c r="G20" s="50"/>
      <c r="H20" s="51"/>
      <c r="I20" s="6">
        <f t="shared" si="22"/>
        <v>0</v>
      </c>
      <c r="J20" s="15" t="str">
        <f t="shared" si="23"/>
        <v>Pass</v>
      </c>
      <c r="K20" s="50"/>
      <c r="L20" s="51"/>
      <c r="M20" s="10">
        <f t="shared" si="24"/>
        <v>0</v>
      </c>
      <c r="N20" s="15" t="str">
        <f t="shared" si="25"/>
        <v>Pass</v>
      </c>
      <c r="O20" s="17" t="s">
        <v>20</v>
      </c>
      <c r="P20" s="24" t="e">
        <f t="shared" si="26"/>
        <v>#DIV/0!</v>
      </c>
      <c r="Q20" s="11" t="s">
        <v>53</v>
      </c>
      <c r="R20" s="8" t="e">
        <f t="shared" si="27"/>
        <v>#DIV/0!</v>
      </c>
      <c r="S20" s="25" t="e">
        <f t="shared" si="28"/>
        <v>#DIV/0!</v>
      </c>
      <c r="T20" s="15" t="e">
        <f t="shared" si="29"/>
        <v>#DIV/0!</v>
      </c>
      <c r="U20" s="55"/>
    </row>
    <row r="21" spans="1:21" x14ac:dyDescent="0.25">
      <c r="A21" s="28"/>
      <c r="B21" s="33"/>
      <c r="C21" s="46"/>
      <c r="D21" s="47"/>
      <c r="E21" s="5">
        <f t="shared" si="20"/>
        <v>0</v>
      </c>
      <c r="F21" s="15" t="str">
        <f t="shared" si="21"/>
        <v>Pass</v>
      </c>
      <c r="G21" s="50"/>
      <c r="H21" s="51"/>
      <c r="I21" s="6">
        <f t="shared" si="22"/>
        <v>0</v>
      </c>
      <c r="J21" s="15" t="str">
        <f t="shared" si="23"/>
        <v>Pass</v>
      </c>
      <c r="K21" s="50"/>
      <c r="L21" s="51"/>
      <c r="M21" s="10">
        <f t="shared" si="24"/>
        <v>0</v>
      </c>
      <c r="N21" s="15" t="str">
        <f t="shared" si="25"/>
        <v>Pass</v>
      </c>
      <c r="O21" s="17" t="s">
        <v>20</v>
      </c>
      <c r="P21" s="24" t="e">
        <f t="shared" si="26"/>
        <v>#DIV/0!</v>
      </c>
      <c r="Q21" s="11" t="s">
        <v>54</v>
      </c>
      <c r="R21" s="8" t="e">
        <f t="shared" si="27"/>
        <v>#DIV/0!</v>
      </c>
      <c r="S21" s="25" t="e">
        <f t="shared" si="28"/>
        <v>#DIV/0!</v>
      </c>
      <c r="T21" s="15" t="e">
        <f t="shared" si="29"/>
        <v>#DIV/0!</v>
      </c>
      <c r="U21" s="55"/>
    </row>
    <row r="22" spans="1:21" x14ac:dyDescent="0.25">
      <c r="A22" s="28"/>
      <c r="B22" s="33"/>
      <c r="C22" s="46"/>
      <c r="D22" s="47"/>
      <c r="E22" s="5">
        <f t="shared" si="20"/>
        <v>0</v>
      </c>
      <c r="F22" s="15" t="str">
        <f t="shared" si="21"/>
        <v>Pass</v>
      </c>
      <c r="G22" s="50"/>
      <c r="H22" s="51"/>
      <c r="I22" s="6">
        <f t="shared" si="22"/>
        <v>0</v>
      </c>
      <c r="J22" s="15" t="str">
        <f t="shared" si="23"/>
        <v>Pass</v>
      </c>
      <c r="K22" s="50"/>
      <c r="L22" s="51"/>
      <c r="M22" s="10">
        <f t="shared" si="24"/>
        <v>0</v>
      </c>
      <c r="N22" s="15" t="str">
        <f t="shared" si="25"/>
        <v>Pass</v>
      </c>
      <c r="O22" s="17" t="s">
        <v>20</v>
      </c>
      <c r="P22" s="24" t="e">
        <f t="shared" si="26"/>
        <v>#DIV/0!</v>
      </c>
      <c r="Q22" s="11" t="s">
        <v>55</v>
      </c>
      <c r="R22" s="8" t="e">
        <f t="shared" si="27"/>
        <v>#DIV/0!</v>
      </c>
      <c r="S22" s="25" t="e">
        <f t="shared" si="28"/>
        <v>#DIV/0!</v>
      </c>
      <c r="T22" s="15" t="e">
        <f t="shared" si="29"/>
        <v>#DIV/0!</v>
      </c>
      <c r="U22" s="55"/>
    </row>
    <row r="23" spans="1:21" x14ac:dyDescent="0.25">
      <c r="A23" s="28"/>
      <c r="B23" s="33"/>
      <c r="C23" s="46"/>
      <c r="D23" s="47"/>
      <c r="E23" s="5">
        <f t="shared" si="20"/>
        <v>0</v>
      </c>
      <c r="F23" s="15" t="str">
        <f t="shared" si="21"/>
        <v>Pass</v>
      </c>
      <c r="G23" s="50"/>
      <c r="H23" s="51"/>
      <c r="I23" s="6">
        <f t="shared" si="22"/>
        <v>0</v>
      </c>
      <c r="J23" s="15" t="str">
        <f t="shared" si="23"/>
        <v>Pass</v>
      </c>
      <c r="K23" s="50"/>
      <c r="L23" s="51"/>
      <c r="M23" s="10">
        <f t="shared" si="24"/>
        <v>0</v>
      </c>
      <c r="N23" s="15" t="str">
        <f t="shared" si="25"/>
        <v>Pass</v>
      </c>
      <c r="O23" s="17" t="s">
        <v>20</v>
      </c>
      <c r="P23" s="24" t="e">
        <f t="shared" si="26"/>
        <v>#DIV/0!</v>
      </c>
      <c r="Q23" s="11" t="s">
        <v>56</v>
      </c>
      <c r="R23" s="8" t="e">
        <f t="shared" si="27"/>
        <v>#DIV/0!</v>
      </c>
      <c r="S23" s="25" t="e">
        <f t="shared" si="28"/>
        <v>#DIV/0!</v>
      </c>
      <c r="T23" s="15" t="e">
        <f t="shared" si="29"/>
        <v>#DIV/0!</v>
      </c>
      <c r="U23" s="55"/>
    </row>
    <row r="24" spans="1:21" x14ac:dyDescent="0.25">
      <c r="A24" s="28"/>
      <c r="B24" s="33"/>
      <c r="C24" s="46"/>
      <c r="D24" s="47"/>
      <c r="E24" s="5">
        <f t="shared" si="20"/>
        <v>0</v>
      </c>
      <c r="F24" s="15" t="str">
        <f t="shared" si="21"/>
        <v>Pass</v>
      </c>
      <c r="G24" s="50"/>
      <c r="H24" s="51"/>
      <c r="I24" s="6">
        <f t="shared" si="22"/>
        <v>0</v>
      </c>
      <c r="J24" s="15" t="str">
        <f t="shared" si="23"/>
        <v>Pass</v>
      </c>
      <c r="K24" s="50"/>
      <c r="L24" s="51"/>
      <c r="M24" s="10">
        <f t="shared" si="24"/>
        <v>0</v>
      </c>
      <c r="N24" s="15" t="str">
        <f t="shared" si="25"/>
        <v>Pass</v>
      </c>
      <c r="O24" s="17" t="s">
        <v>20</v>
      </c>
      <c r="P24" s="24" t="e">
        <f t="shared" si="26"/>
        <v>#DIV/0!</v>
      </c>
      <c r="Q24" s="11" t="s">
        <v>57</v>
      </c>
      <c r="R24" s="8" t="e">
        <f t="shared" si="27"/>
        <v>#DIV/0!</v>
      </c>
      <c r="S24" s="25" t="e">
        <f t="shared" si="28"/>
        <v>#DIV/0!</v>
      </c>
      <c r="T24" s="15" t="e">
        <f t="shared" si="29"/>
        <v>#DIV/0!</v>
      </c>
      <c r="U24" s="55"/>
    </row>
    <row r="25" spans="1:21" x14ac:dyDescent="0.25">
      <c r="A25" s="28"/>
      <c r="B25" s="33"/>
      <c r="C25" s="46"/>
      <c r="D25" s="47"/>
      <c r="E25" s="5">
        <f t="shared" si="20"/>
        <v>0</v>
      </c>
      <c r="F25" s="15" t="str">
        <f t="shared" si="21"/>
        <v>Pass</v>
      </c>
      <c r="G25" s="50"/>
      <c r="H25" s="51"/>
      <c r="I25" s="6">
        <f t="shared" si="22"/>
        <v>0</v>
      </c>
      <c r="J25" s="15" t="str">
        <f t="shared" si="23"/>
        <v>Pass</v>
      </c>
      <c r="K25" s="50"/>
      <c r="L25" s="51"/>
      <c r="M25" s="10">
        <f t="shared" si="24"/>
        <v>0</v>
      </c>
      <c r="N25" s="15" t="str">
        <f t="shared" si="25"/>
        <v>Pass</v>
      </c>
      <c r="O25" s="17" t="s">
        <v>20</v>
      </c>
      <c r="P25" s="24" t="e">
        <f t="shared" si="26"/>
        <v>#DIV/0!</v>
      </c>
      <c r="Q25" s="11" t="s">
        <v>58</v>
      </c>
      <c r="R25" s="8" t="e">
        <f t="shared" si="27"/>
        <v>#DIV/0!</v>
      </c>
      <c r="S25" s="25" t="e">
        <f t="shared" si="28"/>
        <v>#DIV/0!</v>
      </c>
      <c r="T25" s="15" t="e">
        <f t="shared" si="29"/>
        <v>#DIV/0!</v>
      </c>
      <c r="U25" s="55"/>
    </row>
    <row r="26" spans="1:21" x14ac:dyDescent="0.25">
      <c r="A26" s="28"/>
      <c r="B26" s="33"/>
      <c r="C26" s="46"/>
      <c r="D26" s="47"/>
      <c r="E26" s="5">
        <f t="shared" si="20"/>
        <v>0</v>
      </c>
      <c r="F26" s="15" t="str">
        <f t="shared" si="21"/>
        <v>Pass</v>
      </c>
      <c r="G26" s="50"/>
      <c r="H26" s="51"/>
      <c r="I26" s="6">
        <f t="shared" si="22"/>
        <v>0</v>
      </c>
      <c r="J26" s="15" t="str">
        <f t="shared" si="23"/>
        <v>Pass</v>
      </c>
      <c r="K26" s="50"/>
      <c r="L26" s="51"/>
      <c r="M26" s="10">
        <f t="shared" si="24"/>
        <v>0</v>
      </c>
      <c r="N26" s="15" t="str">
        <f t="shared" si="25"/>
        <v>Pass</v>
      </c>
      <c r="O26" s="17" t="s">
        <v>20</v>
      </c>
      <c r="P26" s="24" t="e">
        <f t="shared" si="26"/>
        <v>#DIV/0!</v>
      </c>
      <c r="Q26" s="11" t="s">
        <v>59</v>
      </c>
      <c r="R26" s="8" t="e">
        <f t="shared" si="27"/>
        <v>#DIV/0!</v>
      </c>
      <c r="S26" s="25" t="e">
        <f t="shared" si="28"/>
        <v>#DIV/0!</v>
      </c>
      <c r="T26" s="15" t="e">
        <f t="shared" si="29"/>
        <v>#DIV/0!</v>
      </c>
      <c r="U26" s="55"/>
    </row>
    <row r="27" spans="1:21" x14ac:dyDescent="0.25">
      <c r="A27" s="28"/>
      <c r="B27" s="33"/>
      <c r="C27" s="46"/>
      <c r="D27" s="47"/>
      <c r="E27" s="5">
        <f t="shared" si="20"/>
        <v>0</v>
      </c>
      <c r="F27" s="15" t="str">
        <f t="shared" si="21"/>
        <v>Pass</v>
      </c>
      <c r="G27" s="50"/>
      <c r="H27" s="51"/>
      <c r="I27" s="6">
        <f t="shared" si="22"/>
        <v>0</v>
      </c>
      <c r="J27" s="15" t="str">
        <f t="shared" si="23"/>
        <v>Pass</v>
      </c>
      <c r="K27" s="50"/>
      <c r="L27" s="51"/>
      <c r="M27" s="10">
        <f t="shared" si="24"/>
        <v>0</v>
      </c>
      <c r="N27" s="15" t="str">
        <f t="shared" si="25"/>
        <v>Pass</v>
      </c>
      <c r="O27" s="17" t="s">
        <v>20</v>
      </c>
      <c r="P27" s="24" t="e">
        <f t="shared" si="26"/>
        <v>#DIV/0!</v>
      </c>
      <c r="Q27" s="11" t="s">
        <v>60</v>
      </c>
      <c r="R27" s="8" t="e">
        <f t="shared" si="27"/>
        <v>#DIV/0!</v>
      </c>
      <c r="S27" s="25" t="e">
        <f t="shared" si="28"/>
        <v>#DIV/0!</v>
      </c>
      <c r="T27" s="15" t="e">
        <f t="shared" si="29"/>
        <v>#DIV/0!</v>
      </c>
      <c r="U27" s="55"/>
    </row>
    <row r="28" spans="1:21" x14ac:dyDescent="0.25">
      <c r="A28" s="28"/>
      <c r="B28" s="33"/>
      <c r="C28" s="46"/>
      <c r="D28" s="47"/>
      <c r="E28" s="5">
        <f t="shared" si="20"/>
        <v>0</v>
      </c>
      <c r="F28" s="15" t="str">
        <f t="shared" si="21"/>
        <v>Pass</v>
      </c>
      <c r="G28" s="50"/>
      <c r="H28" s="51"/>
      <c r="I28" s="6">
        <f t="shared" si="22"/>
        <v>0</v>
      </c>
      <c r="J28" s="15" t="str">
        <f t="shared" si="23"/>
        <v>Pass</v>
      </c>
      <c r="K28" s="50"/>
      <c r="L28" s="51"/>
      <c r="M28" s="10">
        <f t="shared" si="24"/>
        <v>0</v>
      </c>
      <c r="N28" s="15" t="str">
        <f t="shared" si="25"/>
        <v>Pass</v>
      </c>
      <c r="O28" s="17" t="s">
        <v>20</v>
      </c>
      <c r="P28" s="24" t="e">
        <f t="shared" si="26"/>
        <v>#DIV/0!</v>
      </c>
      <c r="Q28" s="11" t="s">
        <v>61</v>
      </c>
      <c r="R28" s="8" t="e">
        <f t="shared" si="27"/>
        <v>#DIV/0!</v>
      </c>
      <c r="S28" s="25" t="e">
        <f t="shared" si="28"/>
        <v>#DIV/0!</v>
      </c>
      <c r="T28" s="15" t="e">
        <f t="shared" si="29"/>
        <v>#DIV/0!</v>
      </c>
      <c r="U28" s="55"/>
    </row>
    <row r="29" spans="1:21" x14ac:dyDescent="0.25">
      <c r="A29" s="28"/>
      <c r="B29" s="33"/>
      <c r="C29" s="46"/>
      <c r="D29" s="47"/>
      <c r="E29" s="5">
        <f t="shared" si="20"/>
        <v>0</v>
      </c>
      <c r="F29" s="15" t="str">
        <f t="shared" si="21"/>
        <v>Pass</v>
      </c>
      <c r="G29" s="50"/>
      <c r="H29" s="51"/>
      <c r="I29" s="6">
        <f t="shared" si="22"/>
        <v>0</v>
      </c>
      <c r="J29" s="15" t="str">
        <f t="shared" si="23"/>
        <v>Pass</v>
      </c>
      <c r="K29" s="50"/>
      <c r="L29" s="51"/>
      <c r="M29" s="10">
        <f t="shared" si="24"/>
        <v>0</v>
      </c>
      <c r="N29" s="15" t="str">
        <f t="shared" si="25"/>
        <v>Pass</v>
      </c>
      <c r="O29" s="17" t="s">
        <v>20</v>
      </c>
      <c r="P29" s="24" t="e">
        <f t="shared" si="26"/>
        <v>#DIV/0!</v>
      </c>
      <c r="Q29" s="11" t="s">
        <v>62</v>
      </c>
      <c r="R29" s="8" t="e">
        <f t="shared" si="27"/>
        <v>#DIV/0!</v>
      </c>
      <c r="S29" s="25" t="e">
        <f t="shared" si="28"/>
        <v>#DIV/0!</v>
      </c>
      <c r="T29" s="15" t="e">
        <f t="shared" si="29"/>
        <v>#DIV/0!</v>
      </c>
      <c r="U29" s="55"/>
    </row>
    <row r="30" spans="1:21" x14ac:dyDescent="0.25">
      <c r="A30" s="28"/>
      <c r="B30" s="33"/>
      <c r="C30" s="46"/>
      <c r="D30" s="47"/>
      <c r="E30" s="5">
        <f t="shared" si="20"/>
        <v>0</v>
      </c>
      <c r="F30" s="15" t="str">
        <f t="shared" si="21"/>
        <v>Pass</v>
      </c>
      <c r="G30" s="50"/>
      <c r="H30" s="51"/>
      <c r="I30" s="6">
        <f t="shared" si="22"/>
        <v>0</v>
      </c>
      <c r="J30" s="15" t="str">
        <f t="shared" si="23"/>
        <v>Pass</v>
      </c>
      <c r="K30" s="50"/>
      <c r="L30" s="51"/>
      <c r="M30" s="10">
        <f t="shared" si="24"/>
        <v>0</v>
      </c>
      <c r="N30" s="15" t="str">
        <f t="shared" si="25"/>
        <v>Pass</v>
      </c>
      <c r="O30" s="17" t="s">
        <v>20</v>
      </c>
      <c r="P30" s="24" t="e">
        <f t="shared" si="26"/>
        <v>#DIV/0!</v>
      </c>
      <c r="Q30" s="11" t="s">
        <v>63</v>
      </c>
      <c r="R30" s="8" t="e">
        <f t="shared" si="27"/>
        <v>#DIV/0!</v>
      </c>
      <c r="S30" s="25" t="e">
        <f t="shared" si="28"/>
        <v>#DIV/0!</v>
      </c>
      <c r="T30" s="15" t="e">
        <f t="shared" si="29"/>
        <v>#DIV/0!</v>
      </c>
      <c r="U30" s="55"/>
    </row>
    <row r="31" spans="1:21" x14ac:dyDescent="0.25">
      <c r="A31" s="28"/>
      <c r="B31" s="33"/>
      <c r="C31" s="46"/>
      <c r="D31" s="47"/>
      <c r="E31" s="5">
        <f t="shared" si="20"/>
        <v>0</v>
      </c>
      <c r="F31" s="15" t="str">
        <f t="shared" si="21"/>
        <v>Pass</v>
      </c>
      <c r="G31" s="50"/>
      <c r="H31" s="51"/>
      <c r="I31" s="6">
        <f t="shared" si="22"/>
        <v>0</v>
      </c>
      <c r="J31" s="15" t="str">
        <f t="shared" si="23"/>
        <v>Pass</v>
      </c>
      <c r="K31" s="50"/>
      <c r="L31" s="51"/>
      <c r="M31" s="10">
        <f t="shared" si="24"/>
        <v>0</v>
      </c>
      <c r="N31" s="15" t="str">
        <f t="shared" si="25"/>
        <v>Pass</v>
      </c>
      <c r="O31" s="17" t="s">
        <v>20</v>
      </c>
      <c r="P31" s="24" t="e">
        <f t="shared" si="26"/>
        <v>#DIV/0!</v>
      </c>
      <c r="Q31" s="11" t="s">
        <v>64</v>
      </c>
      <c r="R31" s="8" t="e">
        <f t="shared" si="27"/>
        <v>#DIV/0!</v>
      </c>
      <c r="S31" s="25" t="e">
        <f t="shared" si="28"/>
        <v>#DIV/0!</v>
      </c>
      <c r="T31" s="15" t="e">
        <f t="shared" si="29"/>
        <v>#DIV/0!</v>
      </c>
      <c r="U31" s="55"/>
    </row>
    <row r="32" spans="1:21" x14ac:dyDescent="0.25">
      <c r="A32" s="28"/>
      <c r="B32" s="33"/>
      <c r="C32" s="46"/>
      <c r="D32" s="47"/>
      <c r="E32" s="5">
        <f t="shared" si="20"/>
        <v>0</v>
      </c>
      <c r="F32" s="15" t="str">
        <f t="shared" si="21"/>
        <v>Pass</v>
      </c>
      <c r="G32" s="50"/>
      <c r="H32" s="51"/>
      <c r="I32" s="6">
        <f t="shared" si="22"/>
        <v>0</v>
      </c>
      <c r="J32" s="15" t="str">
        <f t="shared" si="23"/>
        <v>Pass</v>
      </c>
      <c r="K32" s="50"/>
      <c r="L32" s="51"/>
      <c r="M32" s="10">
        <f t="shared" si="24"/>
        <v>0</v>
      </c>
      <c r="N32" s="15" t="str">
        <f t="shared" si="25"/>
        <v>Pass</v>
      </c>
      <c r="O32" s="17" t="s">
        <v>20</v>
      </c>
      <c r="P32" s="24" t="e">
        <f t="shared" si="26"/>
        <v>#DIV/0!</v>
      </c>
      <c r="Q32" s="11" t="s">
        <v>65</v>
      </c>
      <c r="R32" s="8" t="e">
        <f t="shared" si="27"/>
        <v>#DIV/0!</v>
      </c>
      <c r="S32" s="25" t="e">
        <f t="shared" si="28"/>
        <v>#DIV/0!</v>
      </c>
      <c r="T32" s="15" t="e">
        <f t="shared" si="29"/>
        <v>#DIV/0!</v>
      </c>
      <c r="U32" s="55"/>
    </row>
    <row r="33" spans="1:21" x14ac:dyDescent="0.25">
      <c r="A33" s="28"/>
      <c r="B33" s="33"/>
      <c r="C33" s="46"/>
      <c r="D33" s="47"/>
      <c r="E33" s="5">
        <f t="shared" si="20"/>
        <v>0</v>
      </c>
      <c r="F33" s="15" t="str">
        <f t="shared" si="21"/>
        <v>Pass</v>
      </c>
      <c r="G33" s="50"/>
      <c r="H33" s="51"/>
      <c r="I33" s="6">
        <f t="shared" si="22"/>
        <v>0</v>
      </c>
      <c r="J33" s="15" t="str">
        <f t="shared" si="23"/>
        <v>Pass</v>
      </c>
      <c r="K33" s="50"/>
      <c r="L33" s="51"/>
      <c r="M33" s="10">
        <f t="shared" si="24"/>
        <v>0</v>
      </c>
      <c r="N33" s="15" t="str">
        <f t="shared" si="25"/>
        <v>Pass</v>
      </c>
      <c r="O33" s="17" t="s">
        <v>20</v>
      </c>
      <c r="P33" s="24" t="e">
        <f t="shared" si="26"/>
        <v>#DIV/0!</v>
      </c>
      <c r="Q33" s="11" t="s">
        <v>66</v>
      </c>
      <c r="R33" s="8" t="e">
        <f t="shared" si="27"/>
        <v>#DIV/0!</v>
      </c>
      <c r="S33" s="25" t="e">
        <f t="shared" si="28"/>
        <v>#DIV/0!</v>
      </c>
      <c r="T33" s="15" t="e">
        <f t="shared" si="29"/>
        <v>#DIV/0!</v>
      </c>
      <c r="U33" s="55"/>
    </row>
    <row r="34" spans="1:21" x14ac:dyDescent="0.25">
      <c r="A34" s="28"/>
      <c r="B34" s="33"/>
      <c r="C34" s="46"/>
      <c r="D34" s="47"/>
      <c r="E34" s="5">
        <f t="shared" si="20"/>
        <v>0</v>
      </c>
      <c r="F34" s="15" t="str">
        <f t="shared" si="21"/>
        <v>Pass</v>
      </c>
      <c r="G34" s="50"/>
      <c r="H34" s="51"/>
      <c r="I34" s="6">
        <f t="shared" si="22"/>
        <v>0</v>
      </c>
      <c r="J34" s="15" t="str">
        <f t="shared" si="23"/>
        <v>Pass</v>
      </c>
      <c r="K34" s="50"/>
      <c r="L34" s="51"/>
      <c r="M34" s="10">
        <f t="shared" si="24"/>
        <v>0</v>
      </c>
      <c r="N34" s="15" t="str">
        <f t="shared" si="25"/>
        <v>Pass</v>
      </c>
      <c r="O34" s="17" t="s">
        <v>20</v>
      </c>
      <c r="P34" s="24" t="e">
        <f t="shared" si="26"/>
        <v>#DIV/0!</v>
      </c>
      <c r="Q34" s="11" t="s">
        <v>67</v>
      </c>
      <c r="R34" s="8" t="e">
        <f t="shared" si="27"/>
        <v>#DIV/0!</v>
      </c>
      <c r="S34" s="25" t="e">
        <f t="shared" si="28"/>
        <v>#DIV/0!</v>
      </c>
      <c r="T34" s="15" t="e">
        <f t="shared" si="29"/>
        <v>#DIV/0!</v>
      </c>
      <c r="U34" s="55"/>
    </row>
    <row r="35" spans="1:21" x14ac:dyDescent="0.25">
      <c r="A35" s="28"/>
      <c r="B35" s="33"/>
      <c r="C35" s="46"/>
      <c r="D35" s="47"/>
      <c r="E35" s="5">
        <f t="shared" si="20"/>
        <v>0</v>
      </c>
      <c r="F35" s="15" t="str">
        <f t="shared" si="21"/>
        <v>Pass</v>
      </c>
      <c r="G35" s="50"/>
      <c r="H35" s="51"/>
      <c r="I35" s="6">
        <f t="shared" si="22"/>
        <v>0</v>
      </c>
      <c r="J35" s="15" t="str">
        <f t="shared" si="23"/>
        <v>Pass</v>
      </c>
      <c r="K35" s="50"/>
      <c r="L35" s="51"/>
      <c r="M35" s="10">
        <f t="shared" si="24"/>
        <v>0</v>
      </c>
      <c r="N35" s="15" t="str">
        <f t="shared" si="25"/>
        <v>Pass</v>
      </c>
      <c r="O35" s="17" t="s">
        <v>20</v>
      </c>
      <c r="P35" s="24" t="e">
        <f t="shared" si="26"/>
        <v>#DIV/0!</v>
      </c>
      <c r="Q35" s="11" t="s">
        <v>68</v>
      </c>
      <c r="R35" s="8" t="e">
        <f t="shared" si="27"/>
        <v>#DIV/0!</v>
      </c>
      <c r="S35" s="25" t="e">
        <f t="shared" si="28"/>
        <v>#DIV/0!</v>
      </c>
      <c r="T35" s="15" t="e">
        <f t="shared" si="29"/>
        <v>#DIV/0!</v>
      </c>
      <c r="U35" s="55"/>
    </row>
    <row r="36" spans="1:21" x14ac:dyDescent="0.25">
      <c r="A36" s="28"/>
      <c r="B36" s="33"/>
      <c r="C36" s="46"/>
      <c r="D36" s="47"/>
      <c r="E36" s="5">
        <f t="shared" si="20"/>
        <v>0</v>
      </c>
      <c r="F36" s="15" t="str">
        <f t="shared" si="21"/>
        <v>Pass</v>
      </c>
      <c r="G36" s="50"/>
      <c r="H36" s="51"/>
      <c r="I36" s="6">
        <f t="shared" si="22"/>
        <v>0</v>
      </c>
      <c r="J36" s="15" t="str">
        <f t="shared" si="23"/>
        <v>Pass</v>
      </c>
      <c r="K36" s="50"/>
      <c r="L36" s="51"/>
      <c r="M36" s="10">
        <f t="shared" si="24"/>
        <v>0</v>
      </c>
      <c r="N36" s="15" t="str">
        <f t="shared" si="25"/>
        <v>Pass</v>
      </c>
      <c r="O36" s="17" t="s">
        <v>20</v>
      </c>
      <c r="P36" s="24" t="e">
        <f t="shared" si="26"/>
        <v>#DIV/0!</v>
      </c>
      <c r="Q36" s="11" t="s">
        <v>69</v>
      </c>
      <c r="R36" s="8" t="e">
        <f t="shared" si="27"/>
        <v>#DIV/0!</v>
      </c>
      <c r="S36" s="25" t="e">
        <f t="shared" si="28"/>
        <v>#DIV/0!</v>
      </c>
      <c r="T36" s="15" t="e">
        <f t="shared" si="29"/>
        <v>#DIV/0!</v>
      </c>
      <c r="U36" s="55"/>
    </row>
    <row r="37" spans="1:21" x14ac:dyDescent="0.25">
      <c r="A37" s="28"/>
      <c r="B37" s="33"/>
      <c r="C37" s="46"/>
      <c r="D37" s="47"/>
      <c r="E37" s="5">
        <f t="shared" si="20"/>
        <v>0</v>
      </c>
      <c r="F37" s="15" t="str">
        <f t="shared" si="21"/>
        <v>Pass</v>
      </c>
      <c r="G37" s="50"/>
      <c r="H37" s="51"/>
      <c r="I37" s="6">
        <f t="shared" si="22"/>
        <v>0</v>
      </c>
      <c r="J37" s="15" t="str">
        <f t="shared" si="23"/>
        <v>Pass</v>
      </c>
      <c r="K37" s="50"/>
      <c r="L37" s="51"/>
      <c r="M37" s="10">
        <f t="shared" si="24"/>
        <v>0</v>
      </c>
      <c r="N37" s="15" t="str">
        <f t="shared" si="25"/>
        <v>Pass</v>
      </c>
      <c r="O37" s="17" t="s">
        <v>20</v>
      </c>
      <c r="P37" s="24" t="e">
        <f t="shared" si="26"/>
        <v>#DIV/0!</v>
      </c>
      <c r="Q37" s="11" t="s">
        <v>70</v>
      </c>
      <c r="R37" s="8" t="e">
        <f t="shared" si="27"/>
        <v>#DIV/0!</v>
      </c>
      <c r="S37" s="25" t="e">
        <f t="shared" si="28"/>
        <v>#DIV/0!</v>
      </c>
      <c r="T37" s="15" t="e">
        <f t="shared" si="29"/>
        <v>#DIV/0!</v>
      </c>
      <c r="U37" s="55"/>
    </row>
    <row r="38" spans="1:21" x14ac:dyDescent="0.25">
      <c r="A38" s="28"/>
      <c r="B38" s="33"/>
      <c r="C38" s="46"/>
      <c r="D38" s="47"/>
      <c r="E38" s="5">
        <f t="shared" si="20"/>
        <v>0</v>
      </c>
      <c r="F38" s="15" t="str">
        <f t="shared" si="21"/>
        <v>Pass</v>
      </c>
      <c r="G38" s="50"/>
      <c r="H38" s="51"/>
      <c r="I38" s="6">
        <f t="shared" si="22"/>
        <v>0</v>
      </c>
      <c r="J38" s="15" t="str">
        <f t="shared" si="23"/>
        <v>Pass</v>
      </c>
      <c r="K38" s="50"/>
      <c r="L38" s="51"/>
      <c r="M38" s="10">
        <f t="shared" si="24"/>
        <v>0</v>
      </c>
      <c r="N38" s="15" t="str">
        <f t="shared" si="25"/>
        <v>Pass</v>
      </c>
      <c r="O38" s="17" t="s">
        <v>20</v>
      </c>
      <c r="P38" s="24" t="e">
        <f t="shared" si="26"/>
        <v>#DIV/0!</v>
      </c>
      <c r="Q38" s="11" t="s">
        <v>71</v>
      </c>
      <c r="R38" s="8" t="e">
        <f t="shared" si="27"/>
        <v>#DIV/0!</v>
      </c>
      <c r="S38" s="25" t="e">
        <f t="shared" si="28"/>
        <v>#DIV/0!</v>
      </c>
      <c r="T38" s="15" t="e">
        <f t="shared" si="29"/>
        <v>#DIV/0!</v>
      </c>
      <c r="U38" s="55"/>
    </row>
    <row r="39" spans="1:21" x14ac:dyDescent="0.25">
      <c r="A39" s="28"/>
      <c r="B39" s="33"/>
      <c r="C39" s="46"/>
      <c r="D39" s="47"/>
      <c r="E39" s="5">
        <f t="shared" si="10"/>
        <v>0</v>
      </c>
      <c r="F39" s="15" t="str">
        <f t="shared" si="11"/>
        <v>Pass</v>
      </c>
      <c r="G39" s="50"/>
      <c r="H39" s="51"/>
      <c r="I39" s="6">
        <f t="shared" si="12"/>
        <v>0</v>
      </c>
      <c r="J39" s="15" t="str">
        <f t="shared" si="13"/>
        <v>Pass</v>
      </c>
      <c r="K39" s="50"/>
      <c r="L39" s="51"/>
      <c r="M39" s="10">
        <f t="shared" si="14"/>
        <v>0</v>
      </c>
      <c r="N39" s="15" t="str">
        <f t="shared" si="15"/>
        <v>Pass</v>
      </c>
      <c r="O39" s="17" t="s">
        <v>20</v>
      </c>
      <c r="P39" s="24" t="e">
        <f t="shared" si="16"/>
        <v>#DIV/0!</v>
      </c>
      <c r="Q39" s="11" t="s">
        <v>50</v>
      </c>
      <c r="R39" s="8" t="e">
        <f t="shared" si="17"/>
        <v>#DIV/0!</v>
      </c>
      <c r="S39" s="25" t="e">
        <f t="shared" si="18"/>
        <v>#DIV/0!</v>
      </c>
      <c r="T39" s="15" t="e">
        <f t="shared" si="19"/>
        <v>#DIV/0!</v>
      </c>
      <c r="U39" s="55"/>
    </row>
    <row r="40" spans="1:21" x14ac:dyDescent="0.25">
      <c r="A40" s="28"/>
      <c r="B40" s="33"/>
      <c r="C40" s="46"/>
      <c r="D40" s="47"/>
      <c r="E40" s="5">
        <f t="shared" si="10"/>
        <v>0</v>
      </c>
      <c r="F40" s="15" t="str">
        <f t="shared" si="11"/>
        <v>Pass</v>
      </c>
      <c r="G40" s="50"/>
      <c r="H40" s="51"/>
      <c r="I40" s="6">
        <f t="shared" si="12"/>
        <v>0</v>
      </c>
      <c r="J40" s="15" t="str">
        <f t="shared" si="13"/>
        <v>Pass</v>
      </c>
      <c r="K40" s="50"/>
      <c r="L40" s="51"/>
      <c r="M40" s="10">
        <f t="shared" si="14"/>
        <v>0</v>
      </c>
      <c r="N40" s="15" t="str">
        <f t="shared" si="15"/>
        <v>Pass</v>
      </c>
      <c r="O40" s="17" t="s">
        <v>20</v>
      </c>
      <c r="P40" s="24" t="e">
        <f t="shared" si="16"/>
        <v>#DIV/0!</v>
      </c>
      <c r="Q40" s="11" t="s">
        <v>51</v>
      </c>
      <c r="R40" s="8" t="e">
        <f t="shared" si="17"/>
        <v>#DIV/0!</v>
      </c>
      <c r="S40" s="25" t="e">
        <f t="shared" si="18"/>
        <v>#DIV/0!</v>
      </c>
      <c r="T40" s="15" t="e">
        <f t="shared" si="19"/>
        <v>#DIV/0!</v>
      </c>
      <c r="U40" s="55"/>
    </row>
    <row r="41" spans="1:21" x14ac:dyDescent="0.25">
      <c r="A41" s="28"/>
      <c r="B41" s="33"/>
      <c r="C41" s="46"/>
      <c r="D41" s="47"/>
      <c r="E41" s="5">
        <f t="shared" si="10"/>
        <v>0</v>
      </c>
      <c r="F41" s="15" t="str">
        <f t="shared" si="11"/>
        <v>Pass</v>
      </c>
      <c r="G41" s="50"/>
      <c r="H41" s="51"/>
      <c r="I41" s="6">
        <f t="shared" si="12"/>
        <v>0</v>
      </c>
      <c r="J41" s="15" t="str">
        <f t="shared" si="13"/>
        <v>Pass</v>
      </c>
      <c r="K41" s="50"/>
      <c r="L41" s="51"/>
      <c r="M41" s="10">
        <f t="shared" si="14"/>
        <v>0</v>
      </c>
      <c r="N41" s="15" t="str">
        <f t="shared" si="15"/>
        <v>Pass</v>
      </c>
      <c r="O41" s="17" t="s">
        <v>20</v>
      </c>
      <c r="P41" s="24" t="e">
        <f t="shared" si="16"/>
        <v>#DIV/0!</v>
      </c>
      <c r="Q41" s="11" t="s">
        <v>52</v>
      </c>
      <c r="R41" s="8" t="e">
        <f t="shared" si="17"/>
        <v>#DIV/0!</v>
      </c>
      <c r="S41" s="25" t="e">
        <f t="shared" si="18"/>
        <v>#DIV/0!</v>
      </c>
      <c r="T41" s="15" t="e">
        <f t="shared" si="19"/>
        <v>#DIV/0!</v>
      </c>
      <c r="U41" s="55"/>
    </row>
    <row r="42" spans="1:21" x14ac:dyDescent="0.25">
      <c r="A42" s="28"/>
      <c r="B42" s="33"/>
      <c r="C42" s="46"/>
      <c r="D42" s="47"/>
      <c r="E42" s="5">
        <f t="shared" si="10"/>
        <v>0</v>
      </c>
      <c r="F42" s="15" t="str">
        <f t="shared" si="11"/>
        <v>Pass</v>
      </c>
      <c r="G42" s="50"/>
      <c r="H42" s="51"/>
      <c r="I42" s="6">
        <f t="shared" si="12"/>
        <v>0</v>
      </c>
      <c r="J42" s="15" t="str">
        <f t="shared" si="13"/>
        <v>Pass</v>
      </c>
      <c r="K42" s="50"/>
      <c r="L42" s="51"/>
      <c r="M42" s="10">
        <f t="shared" si="14"/>
        <v>0</v>
      </c>
      <c r="N42" s="15" t="str">
        <f t="shared" si="15"/>
        <v>Pass</v>
      </c>
      <c r="O42" s="17" t="s">
        <v>20</v>
      </c>
      <c r="P42" s="24" t="e">
        <f t="shared" si="16"/>
        <v>#DIV/0!</v>
      </c>
      <c r="Q42" s="11" t="s">
        <v>53</v>
      </c>
      <c r="R42" s="8" t="e">
        <f t="shared" si="17"/>
        <v>#DIV/0!</v>
      </c>
      <c r="S42" s="25" t="e">
        <f t="shared" si="18"/>
        <v>#DIV/0!</v>
      </c>
      <c r="T42" s="15" t="e">
        <f t="shared" si="19"/>
        <v>#DIV/0!</v>
      </c>
      <c r="U42" s="55"/>
    </row>
    <row r="43" spans="1:21" x14ac:dyDescent="0.25">
      <c r="A43" s="28"/>
      <c r="B43" s="33"/>
      <c r="C43" s="46"/>
      <c r="D43" s="47"/>
      <c r="E43" s="5">
        <f t="shared" si="10"/>
        <v>0</v>
      </c>
      <c r="F43" s="15" t="str">
        <f t="shared" si="11"/>
        <v>Pass</v>
      </c>
      <c r="G43" s="50"/>
      <c r="H43" s="51"/>
      <c r="I43" s="6">
        <f t="shared" si="12"/>
        <v>0</v>
      </c>
      <c r="J43" s="15" t="str">
        <f t="shared" si="13"/>
        <v>Pass</v>
      </c>
      <c r="K43" s="50"/>
      <c r="L43" s="51"/>
      <c r="M43" s="10">
        <f t="shared" si="14"/>
        <v>0</v>
      </c>
      <c r="N43" s="15" t="str">
        <f t="shared" si="15"/>
        <v>Pass</v>
      </c>
      <c r="O43" s="17" t="s">
        <v>20</v>
      </c>
      <c r="P43" s="24" t="e">
        <f t="shared" si="16"/>
        <v>#DIV/0!</v>
      </c>
      <c r="Q43" s="11" t="s">
        <v>54</v>
      </c>
      <c r="R43" s="8" t="e">
        <f t="shared" si="17"/>
        <v>#DIV/0!</v>
      </c>
      <c r="S43" s="25" t="e">
        <f t="shared" si="18"/>
        <v>#DIV/0!</v>
      </c>
      <c r="T43" s="15" t="e">
        <f t="shared" si="19"/>
        <v>#DIV/0!</v>
      </c>
      <c r="U43" s="55"/>
    </row>
    <row r="44" spans="1:21" x14ac:dyDescent="0.25">
      <c r="A44" s="28"/>
      <c r="B44" s="33"/>
      <c r="C44" s="46"/>
      <c r="D44" s="47"/>
      <c r="E44" s="5">
        <f t="shared" si="10"/>
        <v>0</v>
      </c>
      <c r="F44" s="15" t="str">
        <f t="shared" si="11"/>
        <v>Pass</v>
      </c>
      <c r="G44" s="50"/>
      <c r="H44" s="51"/>
      <c r="I44" s="6">
        <f t="shared" si="12"/>
        <v>0</v>
      </c>
      <c r="J44" s="15" t="str">
        <f t="shared" si="13"/>
        <v>Pass</v>
      </c>
      <c r="K44" s="50"/>
      <c r="L44" s="51"/>
      <c r="M44" s="10">
        <f t="shared" si="14"/>
        <v>0</v>
      </c>
      <c r="N44" s="15" t="str">
        <f t="shared" si="15"/>
        <v>Pass</v>
      </c>
      <c r="O44" s="17" t="s">
        <v>20</v>
      </c>
      <c r="P44" s="24" t="e">
        <f t="shared" si="16"/>
        <v>#DIV/0!</v>
      </c>
      <c r="Q44" s="11" t="s">
        <v>55</v>
      </c>
      <c r="R44" s="8" t="e">
        <f t="shared" si="17"/>
        <v>#DIV/0!</v>
      </c>
      <c r="S44" s="25" t="e">
        <f t="shared" si="18"/>
        <v>#DIV/0!</v>
      </c>
      <c r="T44" s="15" t="e">
        <f t="shared" si="19"/>
        <v>#DIV/0!</v>
      </c>
      <c r="U44" s="55"/>
    </row>
    <row r="45" spans="1:21" x14ac:dyDescent="0.25">
      <c r="A45" s="28"/>
      <c r="B45" s="33"/>
      <c r="C45" s="46"/>
      <c r="D45" s="47"/>
      <c r="E45" s="5">
        <f t="shared" si="10"/>
        <v>0</v>
      </c>
      <c r="F45" s="15" t="str">
        <f t="shared" si="11"/>
        <v>Pass</v>
      </c>
      <c r="G45" s="50"/>
      <c r="H45" s="51"/>
      <c r="I45" s="6">
        <f t="shared" si="12"/>
        <v>0</v>
      </c>
      <c r="J45" s="15" t="str">
        <f t="shared" si="13"/>
        <v>Pass</v>
      </c>
      <c r="K45" s="50"/>
      <c r="L45" s="51"/>
      <c r="M45" s="10">
        <f t="shared" si="14"/>
        <v>0</v>
      </c>
      <c r="N45" s="15" t="str">
        <f t="shared" si="15"/>
        <v>Pass</v>
      </c>
      <c r="O45" s="17" t="s">
        <v>20</v>
      </c>
      <c r="P45" s="24" t="e">
        <f t="shared" si="16"/>
        <v>#DIV/0!</v>
      </c>
      <c r="Q45" s="11" t="s">
        <v>56</v>
      </c>
      <c r="R45" s="8" t="e">
        <f t="shared" si="17"/>
        <v>#DIV/0!</v>
      </c>
      <c r="S45" s="25" t="e">
        <f t="shared" si="18"/>
        <v>#DIV/0!</v>
      </c>
      <c r="T45" s="15" t="e">
        <f t="shared" si="19"/>
        <v>#DIV/0!</v>
      </c>
      <c r="U45" s="55"/>
    </row>
    <row r="46" spans="1:21" x14ac:dyDescent="0.25">
      <c r="A46" s="28"/>
      <c r="B46" s="33"/>
      <c r="C46" s="46"/>
      <c r="D46" s="47"/>
      <c r="E46" s="5">
        <f t="shared" si="10"/>
        <v>0</v>
      </c>
      <c r="F46" s="15" t="str">
        <f t="shared" si="11"/>
        <v>Pass</v>
      </c>
      <c r="G46" s="50"/>
      <c r="H46" s="51"/>
      <c r="I46" s="6">
        <f t="shared" si="12"/>
        <v>0</v>
      </c>
      <c r="J46" s="15" t="str">
        <f t="shared" si="13"/>
        <v>Pass</v>
      </c>
      <c r="K46" s="50"/>
      <c r="L46" s="51"/>
      <c r="M46" s="10">
        <f t="shared" si="14"/>
        <v>0</v>
      </c>
      <c r="N46" s="15" t="str">
        <f t="shared" si="15"/>
        <v>Pass</v>
      </c>
      <c r="O46" s="17" t="s">
        <v>20</v>
      </c>
      <c r="P46" s="24" t="e">
        <f t="shared" si="16"/>
        <v>#DIV/0!</v>
      </c>
      <c r="Q46" s="11" t="s">
        <v>57</v>
      </c>
      <c r="R46" s="8" t="e">
        <f t="shared" si="17"/>
        <v>#DIV/0!</v>
      </c>
      <c r="S46" s="25" t="e">
        <f t="shared" si="18"/>
        <v>#DIV/0!</v>
      </c>
      <c r="T46" s="15" t="e">
        <f t="shared" si="19"/>
        <v>#DIV/0!</v>
      </c>
      <c r="U46" s="55"/>
    </row>
    <row r="47" spans="1:21" x14ac:dyDescent="0.25">
      <c r="A47" s="28"/>
      <c r="B47" s="33"/>
      <c r="C47" s="46"/>
      <c r="D47" s="47"/>
      <c r="E47" s="5">
        <f t="shared" si="10"/>
        <v>0</v>
      </c>
      <c r="F47" s="15" t="str">
        <f t="shared" si="11"/>
        <v>Pass</v>
      </c>
      <c r="G47" s="50"/>
      <c r="H47" s="51"/>
      <c r="I47" s="6">
        <f t="shared" si="12"/>
        <v>0</v>
      </c>
      <c r="J47" s="15" t="str">
        <f t="shared" si="13"/>
        <v>Pass</v>
      </c>
      <c r="K47" s="50"/>
      <c r="L47" s="51"/>
      <c r="M47" s="10">
        <f t="shared" si="14"/>
        <v>0</v>
      </c>
      <c r="N47" s="15" t="str">
        <f t="shared" si="15"/>
        <v>Pass</v>
      </c>
      <c r="O47" s="17" t="s">
        <v>20</v>
      </c>
      <c r="P47" s="24" t="e">
        <f t="shared" si="16"/>
        <v>#DIV/0!</v>
      </c>
      <c r="Q47" s="11" t="s">
        <v>58</v>
      </c>
      <c r="R47" s="8" t="e">
        <f t="shared" si="17"/>
        <v>#DIV/0!</v>
      </c>
      <c r="S47" s="25" t="e">
        <f t="shared" si="18"/>
        <v>#DIV/0!</v>
      </c>
      <c r="T47" s="15" t="e">
        <f t="shared" si="19"/>
        <v>#DIV/0!</v>
      </c>
      <c r="U47" s="55"/>
    </row>
    <row r="48" spans="1:21" x14ac:dyDescent="0.25">
      <c r="A48" s="28"/>
      <c r="B48" s="33"/>
      <c r="C48" s="46"/>
      <c r="D48" s="47"/>
      <c r="E48" s="5">
        <f t="shared" si="10"/>
        <v>0</v>
      </c>
      <c r="F48" s="15" t="str">
        <f t="shared" si="11"/>
        <v>Pass</v>
      </c>
      <c r="G48" s="50"/>
      <c r="H48" s="51"/>
      <c r="I48" s="6">
        <f t="shared" si="12"/>
        <v>0</v>
      </c>
      <c r="J48" s="15" t="str">
        <f t="shared" si="13"/>
        <v>Pass</v>
      </c>
      <c r="K48" s="50"/>
      <c r="L48" s="51"/>
      <c r="M48" s="10">
        <f t="shared" si="14"/>
        <v>0</v>
      </c>
      <c r="N48" s="15" t="str">
        <f t="shared" si="15"/>
        <v>Pass</v>
      </c>
      <c r="O48" s="17" t="s">
        <v>20</v>
      </c>
      <c r="P48" s="24" t="e">
        <f t="shared" si="16"/>
        <v>#DIV/0!</v>
      </c>
      <c r="Q48" s="11" t="s">
        <v>59</v>
      </c>
      <c r="R48" s="8" t="e">
        <f t="shared" si="17"/>
        <v>#DIV/0!</v>
      </c>
      <c r="S48" s="25" t="e">
        <f t="shared" si="18"/>
        <v>#DIV/0!</v>
      </c>
      <c r="T48" s="15" t="e">
        <f t="shared" si="19"/>
        <v>#DIV/0!</v>
      </c>
      <c r="U48" s="55"/>
    </row>
    <row r="49" spans="1:21" x14ac:dyDescent="0.25">
      <c r="A49" s="28"/>
      <c r="B49" s="33"/>
      <c r="C49" s="46"/>
      <c r="D49" s="47"/>
      <c r="E49" s="5">
        <f t="shared" si="10"/>
        <v>0</v>
      </c>
      <c r="F49" s="15" t="str">
        <f t="shared" si="11"/>
        <v>Pass</v>
      </c>
      <c r="G49" s="50"/>
      <c r="H49" s="51"/>
      <c r="I49" s="6">
        <f t="shared" si="12"/>
        <v>0</v>
      </c>
      <c r="J49" s="15" t="str">
        <f t="shared" si="13"/>
        <v>Pass</v>
      </c>
      <c r="K49" s="50"/>
      <c r="L49" s="51"/>
      <c r="M49" s="10">
        <f t="shared" si="14"/>
        <v>0</v>
      </c>
      <c r="N49" s="15" t="str">
        <f t="shared" si="15"/>
        <v>Pass</v>
      </c>
      <c r="O49" s="17" t="s">
        <v>20</v>
      </c>
      <c r="P49" s="24" t="e">
        <f t="shared" si="16"/>
        <v>#DIV/0!</v>
      </c>
      <c r="Q49" s="11" t="s">
        <v>60</v>
      </c>
      <c r="R49" s="8" t="e">
        <f t="shared" si="17"/>
        <v>#DIV/0!</v>
      </c>
      <c r="S49" s="25" t="e">
        <f t="shared" si="18"/>
        <v>#DIV/0!</v>
      </c>
      <c r="T49" s="15" t="e">
        <f t="shared" si="19"/>
        <v>#DIV/0!</v>
      </c>
      <c r="U49" s="55"/>
    </row>
    <row r="50" spans="1:21" x14ac:dyDescent="0.25">
      <c r="A50" s="28"/>
      <c r="B50" s="33"/>
      <c r="C50" s="46"/>
      <c r="D50" s="47"/>
      <c r="E50" s="5">
        <f t="shared" si="10"/>
        <v>0</v>
      </c>
      <c r="F50" s="15" t="str">
        <f t="shared" si="11"/>
        <v>Pass</v>
      </c>
      <c r="G50" s="50"/>
      <c r="H50" s="51"/>
      <c r="I50" s="6">
        <f t="shared" si="12"/>
        <v>0</v>
      </c>
      <c r="J50" s="15" t="str">
        <f t="shared" si="13"/>
        <v>Pass</v>
      </c>
      <c r="K50" s="50"/>
      <c r="L50" s="51"/>
      <c r="M50" s="10">
        <f t="shared" si="14"/>
        <v>0</v>
      </c>
      <c r="N50" s="15" t="str">
        <f t="shared" si="15"/>
        <v>Pass</v>
      </c>
      <c r="O50" s="17" t="s">
        <v>20</v>
      </c>
      <c r="P50" s="24" t="e">
        <f t="shared" si="16"/>
        <v>#DIV/0!</v>
      </c>
      <c r="Q50" s="11" t="s">
        <v>61</v>
      </c>
      <c r="R50" s="8" t="e">
        <f t="shared" si="17"/>
        <v>#DIV/0!</v>
      </c>
      <c r="S50" s="25" t="e">
        <f t="shared" si="18"/>
        <v>#DIV/0!</v>
      </c>
      <c r="T50" s="15" t="e">
        <f t="shared" si="19"/>
        <v>#DIV/0!</v>
      </c>
      <c r="U50" s="55"/>
    </row>
    <row r="51" spans="1:21" x14ac:dyDescent="0.25">
      <c r="A51" s="28"/>
      <c r="B51" s="33"/>
      <c r="C51" s="46"/>
      <c r="D51" s="47"/>
      <c r="E51" s="5">
        <f t="shared" si="10"/>
        <v>0</v>
      </c>
      <c r="F51" s="15" t="str">
        <f t="shared" si="11"/>
        <v>Pass</v>
      </c>
      <c r="G51" s="50"/>
      <c r="H51" s="51"/>
      <c r="I51" s="6">
        <f t="shared" si="12"/>
        <v>0</v>
      </c>
      <c r="J51" s="15" t="str">
        <f t="shared" si="13"/>
        <v>Pass</v>
      </c>
      <c r="K51" s="50"/>
      <c r="L51" s="51"/>
      <c r="M51" s="10">
        <f t="shared" si="14"/>
        <v>0</v>
      </c>
      <c r="N51" s="15" t="str">
        <f t="shared" si="15"/>
        <v>Pass</v>
      </c>
      <c r="O51" s="17" t="s">
        <v>20</v>
      </c>
      <c r="P51" s="24" t="e">
        <f t="shared" si="16"/>
        <v>#DIV/0!</v>
      </c>
      <c r="Q51" s="11" t="s">
        <v>62</v>
      </c>
      <c r="R51" s="8" t="e">
        <f t="shared" si="17"/>
        <v>#DIV/0!</v>
      </c>
      <c r="S51" s="25" t="e">
        <f t="shared" si="18"/>
        <v>#DIV/0!</v>
      </c>
      <c r="T51" s="15" t="e">
        <f t="shared" si="19"/>
        <v>#DIV/0!</v>
      </c>
      <c r="U51" s="55"/>
    </row>
    <row r="52" spans="1:21" x14ac:dyDescent="0.25">
      <c r="A52" s="28"/>
      <c r="B52" s="33"/>
      <c r="C52" s="46"/>
      <c r="D52" s="47"/>
      <c r="E52" s="5">
        <f t="shared" ref="E52:E62" si="30">D52-C52</f>
        <v>0</v>
      </c>
      <c r="F52" s="15" t="str">
        <f t="shared" ref="F52:F62" si="31">IF(E52&gt;0.2,"Fail",IF(E52&lt;-0.2,"Fail","Pass"))</f>
        <v>Pass</v>
      </c>
      <c r="G52" s="50"/>
      <c r="H52" s="51"/>
      <c r="I52" s="6">
        <f t="shared" ref="I52:I62" si="32">H52-G52</f>
        <v>0</v>
      </c>
      <c r="J52" s="15" t="str">
        <f t="shared" ref="J52:J62" si="33">IF(I52&gt;0.01,"Fail",IF(I52&lt;-0.05,"Fail","Pass"))</f>
        <v>Pass</v>
      </c>
      <c r="K52" s="50"/>
      <c r="L52" s="51"/>
      <c r="M52" s="10">
        <f t="shared" ref="M52:M62" si="34">L52-K52</f>
        <v>0</v>
      </c>
      <c r="N52" s="15" t="str">
        <f t="shared" ref="N52:N62" si="35">IF(M52&gt;0.01,"Fail",IF(M52&lt;-0.05,"Fail","Pass"))</f>
        <v>Pass</v>
      </c>
      <c r="O52" s="17" t="s">
        <v>20</v>
      </c>
      <c r="P52" s="24" t="e">
        <f t="shared" ref="P52:P62" si="36">1/((K52-G52)/C52)</f>
        <v>#DIV/0!</v>
      </c>
      <c r="Q52" s="11" t="s">
        <v>63</v>
      </c>
      <c r="R52" s="8" t="e">
        <f t="shared" ref="R52:R62" si="37">1/((L52-H52)/D52)</f>
        <v>#DIV/0!</v>
      </c>
      <c r="S52" s="25" t="e">
        <f t="shared" ref="S52:S62" si="38">(R52-P52)/P52</f>
        <v>#DIV/0!</v>
      </c>
      <c r="T52" s="15" t="e">
        <f t="shared" ref="T52:T62" si="39">IF(P52&gt;101,IF(OR(S52&gt;10%,S52&lt;-10%),"Fail","Pass"),IF(P52&gt;21,IF(OR(S52&gt;15%,S52&lt;-15%),"Fail","Pass"),IF(OR(S52&gt;20%,S52&lt;-20%),"Fail","Pass")))</f>
        <v>#DIV/0!</v>
      </c>
      <c r="U52" s="55"/>
    </row>
    <row r="53" spans="1:21" x14ac:dyDescent="0.25">
      <c r="A53" s="28"/>
      <c r="B53" s="33"/>
      <c r="C53" s="46"/>
      <c r="D53" s="47"/>
      <c r="E53" s="5">
        <f t="shared" si="30"/>
        <v>0</v>
      </c>
      <c r="F53" s="15" t="str">
        <f t="shared" si="31"/>
        <v>Pass</v>
      </c>
      <c r="G53" s="50"/>
      <c r="H53" s="51"/>
      <c r="I53" s="6">
        <f t="shared" si="32"/>
        <v>0</v>
      </c>
      <c r="J53" s="15" t="str">
        <f t="shared" si="33"/>
        <v>Pass</v>
      </c>
      <c r="K53" s="50"/>
      <c r="L53" s="51"/>
      <c r="M53" s="10">
        <f t="shared" si="34"/>
        <v>0</v>
      </c>
      <c r="N53" s="15" t="str">
        <f t="shared" si="35"/>
        <v>Pass</v>
      </c>
      <c r="O53" s="17" t="s">
        <v>20</v>
      </c>
      <c r="P53" s="24" t="e">
        <f t="shared" si="36"/>
        <v>#DIV/0!</v>
      </c>
      <c r="Q53" s="11" t="s">
        <v>64</v>
      </c>
      <c r="R53" s="8" t="e">
        <f t="shared" si="37"/>
        <v>#DIV/0!</v>
      </c>
      <c r="S53" s="25" t="e">
        <f t="shared" si="38"/>
        <v>#DIV/0!</v>
      </c>
      <c r="T53" s="15" t="e">
        <f t="shared" si="39"/>
        <v>#DIV/0!</v>
      </c>
      <c r="U53" s="55"/>
    </row>
    <row r="54" spans="1:21" x14ac:dyDescent="0.25">
      <c r="A54" s="28"/>
      <c r="B54" s="33"/>
      <c r="C54" s="46"/>
      <c r="D54" s="47"/>
      <c r="E54" s="5">
        <f t="shared" si="30"/>
        <v>0</v>
      </c>
      <c r="F54" s="15" t="str">
        <f t="shared" si="31"/>
        <v>Pass</v>
      </c>
      <c r="G54" s="50"/>
      <c r="H54" s="51"/>
      <c r="I54" s="6">
        <f t="shared" si="32"/>
        <v>0</v>
      </c>
      <c r="J54" s="15" t="str">
        <f t="shared" si="33"/>
        <v>Pass</v>
      </c>
      <c r="K54" s="50"/>
      <c r="L54" s="51"/>
      <c r="M54" s="10">
        <f t="shared" si="34"/>
        <v>0</v>
      </c>
      <c r="N54" s="15" t="str">
        <f t="shared" si="35"/>
        <v>Pass</v>
      </c>
      <c r="O54" s="17" t="s">
        <v>20</v>
      </c>
      <c r="P54" s="24" t="e">
        <f t="shared" si="36"/>
        <v>#DIV/0!</v>
      </c>
      <c r="Q54" s="11" t="s">
        <v>65</v>
      </c>
      <c r="R54" s="8" t="e">
        <f t="shared" si="37"/>
        <v>#DIV/0!</v>
      </c>
      <c r="S54" s="25" t="e">
        <f t="shared" si="38"/>
        <v>#DIV/0!</v>
      </c>
      <c r="T54" s="15" t="e">
        <f t="shared" si="39"/>
        <v>#DIV/0!</v>
      </c>
      <c r="U54" s="55"/>
    </row>
    <row r="55" spans="1:21" x14ac:dyDescent="0.25">
      <c r="A55" s="28"/>
      <c r="B55" s="33"/>
      <c r="C55" s="46"/>
      <c r="D55" s="47"/>
      <c r="E55" s="5">
        <f t="shared" si="30"/>
        <v>0</v>
      </c>
      <c r="F55" s="15" t="str">
        <f t="shared" si="31"/>
        <v>Pass</v>
      </c>
      <c r="G55" s="50"/>
      <c r="H55" s="51"/>
      <c r="I55" s="6">
        <f t="shared" si="32"/>
        <v>0</v>
      </c>
      <c r="J55" s="15" t="str">
        <f t="shared" si="33"/>
        <v>Pass</v>
      </c>
      <c r="K55" s="50"/>
      <c r="L55" s="51"/>
      <c r="M55" s="10">
        <f t="shared" si="34"/>
        <v>0</v>
      </c>
      <c r="N55" s="15" t="str">
        <f t="shared" si="35"/>
        <v>Pass</v>
      </c>
      <c r="O55" s="17" t="s">
        <v>20</v>
      </c>
      <c r="P55" s="24" t="e">
        <f t="shared" si="36"/>
        <v>#DIV/0!</v>
      </c>
      <c r="Q55" s="11" t="s">
        <v>66</v>
      </c>
      <c r="R55" s="8" t="e">
        <f t="shared" si="37"/>
        <v>#DIV/0!</v>
      </c>
      <c r="S55" s="25" t="e">
        <f t="shared" si="38"/>
        <v>#DIV/0!</v>
      </c>
      <c r="T55" s="15" t="e">
        <f t="shared" si="39"/>
        <v>#DIV/0!</v>
      </c>
      <c r="U55" s="55"/>
    </row>
    <row r="56" spans="1:21" x14ac:dyDescent="0.25">
      <c r="A56" s="28"/>
      <c r="B56" s="33"/>
      <c r="C56" s="46"/>
      <c r="D56" s="47"/>
      <c r="E56" s="5">
        <f t="shared" si="30"/>
        <v>0</v>
      </c>
      <c r="F56" s="15" t="str">
        <f t="shared" si="31"/>
        <v>Pass</v>
      </c>
      <c r="G56" s="50"/>
      <c r="H56" s="51"/>
      <c r="I56" s="6">
        <f t="shared" si="32"/>
        <v>0</v>
      </c>
      <c r="J56" s="15" t="str">
        <f t="shared" si="33"/>
        <v>Pass</v>
      </c>
      <c r="K56" s="50"/>
      <c r="L56" s="51"/>
      <c r="M56" s="10">
        <f t="shared" si="34"/>
        <v>0</v>
      </c>
      <c r="N56" s="15" t="str">
        <f t="shared" si="35"/>
        <v>Pass</v>
      </c>
      <c r="O56" s="17" t="s">
        <v>20</v>
      </c>
      <c r="P56" s="24" t="e">
        <f t="shared" si="36"/>
        <v>#DIV/0!</v>
      </c>
      <c r="Q56" s="11" t="s">
        <v>67</v>
      </c>
      <c r="R56" s="8" t="e">
        <f t="shared" si="37"/>
        <v>#DIV/0!</v>
      </c>
      <c r="S56" s="25" t="e">
        <f t="shared" si="38"/>
        <v>#DIV/0!</v>
      </c>
      <c r="T56" s="15" t="e">
        <f t="shared" si="39"/>
        <v>#DIV/0!</v>
      </c>
      <c r="U56" s="55"/>
    </row>
    <row r="57" spans="1:21" x14ac:dyDescent="0.25">
      <c r="A57" s="28"/>
      <c r="B57" s="33"/>
      <c r="C57" s="46"/>
      <c r="D57" s="47"/>
      <c r="E57" s="5">
        <f t="shared" si="30"/>
        <v>0</v>
      </c>
      <c r="F57" s="15" t="str">
        <f t="shared" si="31"/>
        <v>Pass</v>
      </c>
      <c r="G57" s="50"/>
      <c r="H57" s="51"/>
      <c r="I57" s="6">
        <f t="shared" si="32"/>
        <v>0</v>
      </c>
      <c r="J57" s="15" t="str">
        <f t="shared" si="33"/>
        <v>Pass</v>
      </c>
      <c r="K57" s="50"/>
      <c r="L57" s="51"/>
      <c r="M57" s="10">
        <f t="shared" si="34"/>
        <v>0</v>
      </c>
      <c r="N57" s="15" t="str">
        <f t="shared" si="35"/>
        <v>Pass</v>
      </c>
      <c r="O57" s="17" t="s">
        <v>20</v>
      </c>
      <c r="P57" s="24" t="e">
        <f t="shared" si="36"/>
        <v>#DIV/0!</v>
      </c>
      <c r="Q57" s="11" t="s">
        <v>68</v>
      </c>
      <c r="R57" s="8" t="e">
        <f t="shared" si="37"/>
        <v>#DIV/0!</v>
      </c>
      <c r="S57" s="25" t="e">
        <f t="shared" si="38"/>
        <v>#DIV/0!</v>
      </c>
      <c r="T57" s="15" t="e">
        <f t="shared" si="39"/>
        <v>#DIV/0!</v>
      </c>
      <c r="U57" s="55"/>
    </row>
    <row r="58" spans="1:21" x14ac:dyDescent="0.25">
      <c r="A58" s="28"/>
      <c r="B58" s="33"/>
      <c r="C58" s="46"/>
      <c r="D58" s="47"/>
      <c r="E58" s="5">
        <f t="shared" si="30"/>
        <v>0</v>
      </c>
      <c r="F58" s="15" t="str">
        <f t="shared" si="31"/>
        <v>Pass</v>
      </c>
      <c r="G58" s="50"/>
      <c r="H58" s="51"/>
      <c r="I58" s="6">
        <f t="shared" si="32"/>
        <v>0</v>
      </c>
      <c r="J58" s="15" t="str">
        <f t="shared" si="33"/>
        <v>Pass</v>
      </c>
      <c r="K58" s="50"/>
      <c r="L58" s="51"/>
      <c r="M58" s="10">
        <f t="shared" si="34"/>
        <v>0</v>
      </c>
      <c r="N58" s="15" t="str">
        <f t="shared" si="35"/>
        <v>Pass</v>
      </c>
      <c r="O58" s="17" t="s">
        <v>20</v>
      </c>
      <c r="P58" s="24" t="e">
        <f t="shared" si="36"/>
        <v>#DIV/0!</v>
      </c>
      <c r="Q58" s="11" t="s">
        <v>69</v>
      </c>
      <c r="R58" s="8" t="e">
        <f t="shared" si="37"/>
        <v>#DIV/0!</v>
      </c>
      <c r="S58" s="25" t="e">
        <f t="shared" si="38"/>
        <v>#DIV/0!</v>
      </c>
      <c r="T58" s="15" t="e">
        <f t="shared" si="39"/>
        <v>#DIV/0!</v>
      </c>
      <c r="U58" s="55"/>
    </row>
    <row r="59" spans="1:21" x14ac:dyDescent="0.25">
      <c r="A59" s="28"/>
      <c r="B59" s="33"/>
      <c r="C59" s="46"/>
      <c r="D59" s="47"/>
      <c r="E59" s="5">
        <f t="shared" si="30"/>
        <v>0</v>
      </c>
      <c r="F59" s="15" t="str">
        <f t="shared" si="31"/>
        <v>Pass</v>
      </c>
      <c r="G59" s="50"/>
      <c r="H59" s="51"/>
      <c r="I59" s="6">
        <f t="shared" si="32"/>
        <v>0</v>
      </c>
      <c r="J59" s="15" t="str">
        <f t="shared" si="33"/>
        <v>Pass</v>
      </c>
      <c r="K59" s="50"/>
      <c r="L59" s="51"/>
      <c r="M59" s="10">
        <f t="shared" si="34"/>
        <v>0</v>
      </c>
      <c r="N59" s="15" t="str">
        <f t="shared" si="35"/>
        <v>Pass</v>
      </c>
      <c r="O59" s="17" t="s">
        <v>20</v>
      </c>
      <c r="P59" s="24" t="e">
        <f t="shared" si="36"/>
        <v>#DIV/0!</v>
      </c>
      <c r="Q59" s="11" t="s">
        <v>70</v>
      </c>
      <c r="R59" s="8" t="e">
        <f t="shared" si="37"/>
        <v>#DIV/0!</v>
      </c>
      <c r="S59" s="25" t="e">
        <f t="shared" si="38"/>
        <v>#DIV/0!</v>
      </c>
      <c r="T59" s="15" t="e">
        <f t="shared" si="39"/>
        <v>#DIV/0!</v>
      </c>
      <c r="U59" s="55"/>
    </row>
    <row r="60" spans="1:21" x14ac:dyDescent="0.25">
      <c r="A60" s="28"/>
      <c r="B60" s="33"/>
      <c r="C60" s="46"/>
      <c r="D60" s="47"/>
      <c r="E60" s="5">
        <f t="shared" si="30"/>
        <v>0</v>
      </c>
      <c r="F60" s="15" t="str">
        <f t="shared" si="31"/>
        <v>Pass</v>
      </c>
      <c r="G60" s="50"/>
      <c r="H60" s="51"/>
      <c r="I60" s="6">
        <f t="shared" si="32"/>
        <v>0</v>
      </c>
      <c r="J60" s="15" t="str">
        <f t="shared" si="33"/>
        <v>Pass</v>
      </c>
      <c r="K60" s="50"/>
      <c r="L60" s="51"/>
      <c r="M60" s="10">
        <f t="shared" si="34"/>
        <v>0</v>
      </c>
      <c r="N60" s="15" t="str">
        <f t="shared" si="35"/>
        <v>Pass</v>
      </c>
      <c r="O60" s="17" t="s">
        <v>20</v>
      </c>
      <c r="P60" s="24" t="e">
        <f t="shared" si="36"/>
        <v>#DIV/0!</v>
      </c>
      <c r="Q60" s="11" t="s">
        <v>71</v>
      </c>
      <c r="R60" s="8" t="e">
        <f t="shared" si="37"/>
        <v>#DIV/0!</v>
      </c>
      <c r="S60" s="25" t="e">
        <f t="shared" si="38"/>
        <v>#DIV/0!</v>
      </c>
      <c r="T60" s="15" t="e">
        <f t="shared" si="39"/>
        <v>#DIV/0!</v>
      </c>
      <c r="U60" s="55"/>
    </row>
    <row r="61" spans="1:21" x14ac:dyDescent="0.25">
      <c r="A61" s="28"/>
      <c r="B61" s="33"/>
      <c r="C61" s="46"/>
      <c r="D61" s="47"/>
      <c r="E61" s="5">
        <f t="shared" si="30"/>
        <v>0</v>
      </c>
      <c r="F61" s="15" t="str">
        <f t="shared" si="31"/>
        <v>Pass</v>
      </c>
      <c r="G61" s="50"/>
      <c r="H61" s="51"/>
      <c r="I61" s="6">
        <f t="shared" si="32"/>
        <v>0</v>
      </c>
      <c r="J61" s="15" t="str">
        <f t="shared" si="33"/>
        <v>Pass</v>
      </c>
      <c r="K61" s="50"/>
      <c r="L61" s="51"/>
      <c r="M61" s="10">
        <f t="shared" si="34"/>
        <v>0</v>
      </c>
      <c r="N61" s="15" t="str">
        <f t="shared" si="35"/>
        <v>Pass</v>
      </c>
      <c r="O61" s="17" t="s">
        <v>20</v>
      </c>
      <c r="P61" s="24" t="e">
        <f t="shared" si="36"/>
        <v>#DIV/0!</v>
      </c>
      <c r="Q61" s="11" t="s">
        <v>72</v>
      </c>
      <c r="R61" s="8" t="e">
        <f t="shared" si="37"/>
        <v>#DIV/0!</v>
      </c>
      <c r="S61" s="25" t="e">
        <f t="shared" si="38"/>
        <v>#DIV/0!</v>
      </c>
      <c r="T61" s="15" t="e">
        <f t="shared" si="39"/>
        <v>#DIV/0!</v>
      </c>
      <c r="U61" s="55"/>
    </row>
    <row r="62" spans="1:21" ht="15.75" thickBot="1" x14ac:dyDescent="0.3">
      <c r="A62" s="32"/>
      <c r="B62" s="34"/>
      <c r="C62" s="48"/>
      <c r="D62" s="49"/>
      <c r="E62" s="12">
        <f t="shared" si="30"/>
        <v>0</v>
      </c>
      <c r="F62" s="16" t="str">
        <f t="shared" si="31"/>
        <v>Pass</v>
      </c>
      <c r="G62" s="53"/>
      <c r="H62" s="54"/>
      <c r="I62" s="13">
        <f t="shared" si="32"/>
        <v>0</v>
      </c>
      <c r="J62" s="16" t="str">
        <f t="shared" si="33"/>
        <v>Pass</v>
      </c>
      <c r="K62" s="53"/>
      <c r="L62" s="54"/>
      <c r="M62" s="14">
        <f t="shared" si="34"/>
        <v>0</v>
      </c>
      <c r="N62" s="16" t="str">
        <f t="shared" si="35"/>
        <v>Pass</v>
      </c>
      <c r="O62" s="17" t="s">
        <v>20</v>
      </c>
      <c r="P62" s="42" t="e">
        <f t="shared" si="36"/>
        <v>#DIV/0!</v>
      </c>
      <c r="Q62" s="43" t="s">
        <v>73</v>
      </c>
      <c r="R62" s="44" t="e">
        <f t="shared" si="37"/>
        <v>#DIV/0!</v>
      </c>
      <c r="S62" s="45" t="e">
        <f t="shared" si="38"/>
        <v>#DIV/0!</v>
      </c>
      <c r="T62" s="16" t="e">
        <f t="shared" si="39"/>
        <v>#DIV/0!</v>
      </c>
      <c r="U62" s="56"/>
    </row>
    <row r="63" spans="1:21" x14ac:dyDescent="0.25">
      <c r="I63" s="57"/>
      <c r="J63" s="57"/>
    </row>
  </sheetData>
  <sheetProtection algorithmName="SHA-512" hashValue="OzsZ2ciSEKIPsYTjhNRx8KHoSUnSXvru3ratVjMhV+cbWS0xV3HyRHKbgD/3l7SLJY75PCS4pL3ihKUBM8tPXw==" saltValue="Rs1GE5MECfLdGIuAZoNRXA==" spinCount="100000" sheet="1" objects="1" scenarios="1"/>
  <mergeCells count="11">
    <mergeCell ref="O3:P3"/>
    <mergeCell ref="Q3:R3"/>
    <mergeCell ref="O2:T2"/>
    <mergeCell ref="D1:H1"/>
    <mergeCell ref="I1:U1"/>
    <mergeCell ref="U2:U3"/>
    <mergeCell ref="A1:C1"/>
    <mergeCell ref="C2:F2"/>
    <mergeCell ref="G2:J2"/>
    <mergeCell ref="A2:B2"/>
    <mergeCell ref="K2:N2"/>
  </mergeCells>
  <conditionalFormatting sqref="F4:F16 F39:F62">
    <cfRule type="cellIs" dxfId="23" priority="15" operator="equal">
      <formula>"Fail"</formula>
    </cfRule>
    <cfRule type="cellIs" dxfId="22" priority="16" operator="equal">
      <formula>"Pass"</formula>
    </cfRule>
  </conditionalFormatting>
  <conditionalFormatting sqref="J4:J16 J39:J62">
    <cfRule type="cellIs" dxfId="21" priority="13" operator="equal">
      <formula>"Fail"</formula>
    </cfRule>
    <cfRule type="cellIs" dxfId="20" priority="14" operator="equal">
      <formula>"Pass"</formula>
    </cfRule>
  </conditionalFormatting>
  <conditionalFormatting sqref="N4:N16 N39:N62">
    <cfRule type="cellIs" dxfId="19" priority="11" operator="equal">
      <formula>"Fail"</formula>
    </cfRule>
    <cfRule type="cellIs" dxfId="18" priority="12" operator="equal">
      <formula>"Pass"</formula>
    </cfRule>
  </conditionalFormatting>
  <conditionalFormatting sqref="T4:T16 T39:T62">
    <cfRule type="cellIs" dxfId="17" priority="9" operator="equal">
      <formula>"Fail"</formula>
    </cfRule>
    <cfRule type="cellIs" dxfId="16" priority="10" operator="equal">
      <formula>"Pass"</formula>
    </cfRule>
  </conditionalFormatting>
  <conditionalFormatting sqref="F17:F38">
    <cfRule type="cellIs" dxfId="15" priority="7" operator="equal">
      <formula>"Fail"</formula>
    </cfRule>
    <cfRule type="cellIs" dxfId="14" priority="8" operator="equal">
      <formula>"Pass"</formula>
    </cfRule>
  </conditionalFormatting>
  <conditionalFormatting sqref="J17:J38">
    <cfRule type="cellIs" dxfId="13" priority="5" operator="equal">
      <formula>"Fail"</formula>
    </cfRule>
    <cfRule type="cellIs" dxfId="12" priority="6" operator="equal">
      <formula>"Pass"</formula>
    </cfRule>
  </conditionalFormatting>
  <conditionalFormatting sqref="N17:N38">
    <cfRule type="cellIs" dxfId="11" priority="3" operator="equal">
      <formula>"Fail"</formula>
    </cfRule>
    <cfRule type="cellIs" dxfId="10" priority="4" operator="equal">
      <formula>"Pass"</formula>
    </cfRule>
  </conditionalFormatting>
  <conditionalFormatting sqref="T17:T38">
    <cfRule type="cellIs" dxfId="9" priority="1" operator="equal">
      <formula>"Fail"</formula>
    </cfRule>
    <cfRule type="cellIs" dxfId="8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zoomScaleNormal="100" workbookViewId="0">
      <selection activeCell="A5" sqref="A5"/>
    </sheetView>
  </sheetViews>
  <sheetFormatPr defaultRowHeight="15" x14ac:dyDescent="0.25"/>
  <cols>
    <col min="1" max="7" width="15.7109375" customWidth="1"/>
    <col min="8" max="9" width="15.7109375" style="4" customWidth="1"/>
    <col min="10" max="10" width="33" customWidth="1"/>
  </cols>
  <sheetData>
    <row r="1" spans="1:10" ht="20.100000000000001" customHeight="1" thickBot="1" x14ac:dyDescent="0.3">
      <c r="A1" s="73" t="s">
        <v>22</v>
      </c>
      <c r="B1" s="74"/>
      <c r="C1" s="74"/>
      <c r="D1" s="96" t="s">
        <v>35</v>
      </c>
      <c r="E1" s="97"/>
      <c r="F1" s="97"/>
      <c r="G1" s="98" t="s">
        <v>41</v>
      </c>
      <c r="H1" s="98"/>
      <c r="I1" s="98"/>
      <c r="J1" s="99"/>
    </row>
    <row r="2" spans="1:10" ht="20.100000000000001" customHeight="1" x14ac:dyDescent="0.25">
      <c r="A2" s="94" t="s">
        <v>21</v>
      </c>
      <c r="B2" s="75" t="s">
        <v>32</v>
      </c>
      <c r="C2" s="76"/>
      <c r="D2" s="76"/>
      <c r="E2" s="77"/>
      <c r="F2" s="75" t="s">
        <v>33</v>
      </c>
      <c r="G2" s="76"/>
      <c r="H2" s="76"/>
      <c r="I2" s="77"/>
      <c r="J2" s="94" t="s">
        <v>17</v>
      </c>
    </row>
    <row r="3" spans="1:10" s="4" customFormat="1" ht="20.100000000000001" customHeight="1" x14ac:dyDescent="0.25">
      <c r="A3" s="95"/>
      <c r="B3" s="18" t="s">
        <v>23</v>
      </c>
      <c r="C3" s="19" t="s">
        <v>24</v>
      </c>
      <c r="D3" s="19" t="s">
        <v>25</v>
      </c>
      <c r="E3" s="20" t="s">
        <v>9</v>
      </c>
      <c r="F3" s="18" t="s">
        <v>2</v>
      </c>
      <c r="G3" s="19" t="s">
        <v>3</v>
      </c>
      <c r="H3" s="19" t="s">
        <v>4</v>
      </c>
      <c r="I3" s="20" t="s">
        <v>9</v>
      </c>
      <c r="J3" s="95"/>
    </row>
    <row r="4" spans="1:10" s="2" customFormat="1" ht="20.100000000000001" customHeight="1" x14ac:dyDescent="0.25">
      <c r="A4" s="58">
        <v>101</v>
      </c>
      <c r="B4" s="46">
        <v>89.49</v>
      </c>
      <c r="C4" s="47">
        <v>90.12</v>
      </c>
      <c r="D4" s="5">
        <f>C4-B4</f>
        <v>0.63000000000000966</v>
      </c>
      <c r="E4" s="15" t="str">
        <f>IF(D4&gt;1,"Fail",IF(D4&lt;0.6,"Fail","Pass"))</f>
        <v>Pass</v>
      </c>
      <c r="F4" s="52">
        <v>12.68</v>
      </c>
      <c r="G4" s="51">
        <v>12.68</v>
      </c>
      <c r="H4" s="6">
        <f t="shared" ref="H4:H8" si="0">G4-F4</f>
        <v>0</v>
      </c>
      <c r="I4" s="15" t="str">
        <f>IF(H4&gt;0.1,"Fail",IF(H4&lt;-0.1,"Fail","Pass"))</f>
        <v>Pass</v>
      </c>
      <c r="J4" s="55"/>
    </row>
    <row r="5" spans="1:10" s="2" customFormat="1" ht="20.100000000000001" customHeight="1" x14ac:dyDescent="0.25">
      <c r="A5" s="58">
        <v>102</v>
      </c>
      <c r="B5" s="46">
        <v>91.04</v>
      </c>
      <c r="C5" s="47">
        <v>91.5</v>
      </c>
      <c r="D5" s="5">
        <f t="shared" ref="D5:D8" si="1">C5-B5</f>
        <v>0.45999999999999375</v>
      </c>
      <c r="E5" s="15" t="str">
        <f t="shared" ref="E5:E8" si="2">IF(D5&gt;1,"Fail",IF(D5&lt;0.6,"Fail","Pass"))</f>
        <v>Fail</v>
      </c>
      <c r="F5" s="52">
        <v>5.25</v>
      </c>
      <c r="G5" s="51">
        <v>5.5</v>
      </c>
      <c r="H5" s="6">
        <f t="shared" si="0"/>
        <v>0.25</v>
      </c>
      <c r="I5" s="15" t="str">
        <f t="shared" ref="I5:I8" si="3">IF(H5&gt;0.1,"Fail",IF(H5&lt;-0.1,"Fail","Pass"))</f>
        <v>Fail</v>
      </c>
      <c r="J5" s="55"/>
    </row>
    <row r="6" spans="1:10" s="2" customFormat="1" ht="20.100000000000001" customHeight="1" x14ac:dyDescent="0.25">
      <c r="A6" s="58"/>
      <c r="B6" s="46"/>
      <c r="C6" s="47"/>
      <c r="D6" s="5">
        <f t="shared" si="1"/>
        <v>0</v>
      </c>
      <c r="E6" s="15" t="str">
        <f t="shared" si="2"/>
        <v>Fail</v>
      </c>
      <c r="F6" s="52"/>
      <c r="G6" s="51"/>
      <c r="H6" s="6">
        <f t="shared" si="0"/>
        <v>0</v>
      </c>
      <c r="I6" s="15" t="str">
        <f t="shared" si="3"/>
        <v>Pass</v>
      </c>
      <c r="J6" s="55"/>
    </row>
    <row r="7" spans="1:10" s="2" customFormat="1" ht="20.100000000000001" customHeight="1" x14ac:dyDescent="0.25">
      <c r="A7" s="58"/>
      <c r="B7" s="46"/>
      <c r="C7" s="47"/>
      <c r="D7" s="5">
        <f t="shared" si="1"/>
        <v>0</v>
      </c>
      <c r="E7" s="15" t="str">
        <f t="shared" si="2"/>
        <v>Fail</v>
      </c>
      <c r="F7" s="52"/>
      <c r="G7" s="51"/>
      <c r="H7" s="6">
        <f t="shared" si="0"/>
        <v>0</v>
      </c>
      <c r="I7" s="15" t="str">
        <f t="shared" si="3"/>
        <v>Pass</v>
      </c>
      <c r="J7" s="55"/>
    </row>
    <row r="8" spans="1:10" s="2" customFormat="1" ht="20.100000000000001" customHeight="1" x14ac:dyDescent="0.25">
      <c r="A8" s="58"/>
      <c r="B8" s="46"/>
      <c r="C8" s="47"/>
      <c r="D8" s="5">
        <f t="shared" si="1"/>
        <v>0</v>
      </c>
      <c r="E8" s="15" t="str">
        <f t="shared" si="2"/>
        <v>Fail</v>
      </c>
      <c r="F8" s="52"/>
      <c r="G8" s="51"/>
      <c r="H8" s="6">
        <f t="shared" si="0"/>
        <v>0</v>
      </c>
      <c r="I8" s="15" t="str">
        <f t="shared" si="3"/>
        <v>Pass</v>
      </c>
      <c r="J8" s="55"/>
    </row>
    <row r="9" spans="1:10" s="2" customFormat="1" ht="20.100000000000001" customHeight="1" x14ac:dyDescent="0.25">
      <c r="A9" s="58"/>
      <c r="B9" s="46"/>
      <c r="C9" s="47"/>
      <c r="D9" s="5">
        <f t="shared" ref="D9:D77" si="4">C9-B9</f>
        <v>0</v>
      </c>
      <c r="E9" s="15" t="str">
        <f t="shared" ref="E9:E77" si="5">IF(D9&gt;1,"Fail",IF(D9&lt;0.6,"Fail","Pass"))</f>
        <v>Fail</v>
      </c>
      <c r="F9" s="52"/>
      <c r="G9" s="51"/>
      <c r="H9" s="6">
        <f t="shared" ref="H9:H77" si="6">G9-F9</f>
        <v>0</v>
      </c>
      <c r="I9" s="15" t="str">
        <f t="shared" ref="I9:I77" si="7">IF(H9&gt;0.1,"Fail",IF(H9&lt;-0.1,"Fail","Pass"))</f>
        <v>Pass</v>
      </c>
      <c r="J9" s="55"/>
    </row>
    <row r="10" spans="1:10" s="2" customFormat="1" x14ac:dyDescent="0.25">
      <c r="A10" s="58"/>
      <c r="B10" s="46"/>
      <c r="C10" s="47"/>
      <c r="D10" s="5">
        <f t="shared" si="4"/>
        <v>0</v>
      </c>
      <c r="E10" s="15" t="str">
        <f t="shared" si="5"/>
        <v>Fail</v>
      </c>
      <c r="F10" s="52"/>
      <c r="G10" s="51"/>
      <c r="H10" s="6">
        <f t="shared" si="6"/>
        <v>0</v>
      </c>
      <c r="I10" s="15" t="str">
        <f t="shared" si="7"/>
        <v>Pass</v>
      </c>
      <c r="J10" s="55"/>
    </row>
    <row r="11" spans="1:10" s="2" customFormat="1" x14ac:dyDescent="0.25">
      <c r="A11" s="58"/>
      <c r="B11" s="46"/>
      <c r="C11" s="47"/>
      <c r="D11" s="5">
        <f t="shared" si="4"/>
        <v>0</v>
      </c>
      <c r="E11" s="15" t="str">
        <f t="shared" si="5"/>
        <v>Fail</v>
      </c>
      <c r="F11" s="52"/>
      <c r="G11" s="51"/>
      <c r="H11" s="6">
        <f t="shared" si="6"/>
        <v>0</v>
      </c>
      <c r="I11" s="15" t="str">
        <f t="shared" si="7"/>
        <v>Pass</v>
      </c>
      <c r="J11" s="55"/>
    </row>
    <row r="12" spans="1:10" s="2" customFormat="1" x14ac:dyDescent="0.25">
      <c r="A12" s="58"/>
      <c r="B12" s="46"/>
      <c r="C12" s="47"/>
      <c r="D12" s="5">
        <f t="shared" si="4"/>
        <v>0</v>
      </c>
      <c r="E12" s="15" t="str">
        <f t="shared" si="5"/>
        <v>Fail</v>
      </c>
      <c r="F12" s="52"/>
      <c r="G12" s="51"/>
      <c r="H12" s="6">
        <f t="shared" si="6"/>
        <v>0</v>
      </c>
      <c r="I12" s="15" t="str">
        <f t="shared" si="7"/>
        <v>Pass</v>
      </c>
      <c r="J12" s="55"/>
    </row>
    <row r="13" spans="1:10" s="2" customFormat="1" x14ac:dyDescent="0.25">
      <c r="A13" s="58"/>
      <c r="B13" s="46"/>
      <c r="C13" s="47"/>
      <c r="D13" s="5">
        <f t="shared" si="4"/>
        <v>0</v>
      </c>
      <c r="E13" s="15" t="str">
        <f t="shared" si="5"/>
        <v>Fail</v>
      </c>
      <c r="F13" s="52"/>
      <c r="G13" s="51"/>
      <c r="H13" s="6">
        <f t="shared" si="6"/>
        <v>0</v>
      </c>
      <c r="I13" s="15" t="str">
        <f t="shared" si="7"/>
        <v>Pass</v>
      </c>
      <c r="J13" s="55"/>
    </row>
    <row r="14" spans="1:10" x14ac:dyDescent="0.25">
      <c r="A14" s="58"/>
      <c r="B14" s="46"/>
      <c r="C14" s="47"/>
      <c r="D14" s="5">
        <f t="shared" si="4"/>
        <v>0</v>
      </c>
      <c r="E14" s="15" t="str">
        <f t="shared" si="5"/>
        <v>Fail</v>
      </c>
      <c r="F14" s="52"/>
      <c r="G14" s="51"/>
      <c r="H14" s="6">
        <f t="shared" si="6"/>
        <v>0</v>
      </c>
      <c r="I14" s="15" t="str">
        <f t="shared" si="7"/>
        <v>Pass</v>
      </c>
      <c r="J14" s="55"/>
    </row>
    <row r="15" spans="1:10" x14ac:dyDescent="0.25">
      <c r="A15" s="58"/>
      <c r="B15" s="46"/>
      <c r="C15" s="47"/>
      <c r="D15" s="5">
        <f t="shared" si="4"/>
        <v>0</v>
      </c>
      <c r="E15" s="15" t="str">
        <f t="shared" si="5"/>
        <v>Fail</v>
      </c>
      <c r="F15" s="52"/>
      <c r="G15" s="51"/>
      <c r="H15" s="6">
        <f t="shared" si="6"/>
        <v>0</v>
      </c>
      <c r="I15" s="15" t="str">
        <f t="shared" si="7"/>
        <v>Pass</v>
      </c>
      <c r="J15" s="55"/>
    </row>
    <row r="16" spans="1:10" x14ac:dyDescent="0.25">
      <c r="A16" s="58"/>
      <c r="B16" s="46"/>
      <c r="C16" s="47"/>
      <c r="D16" s="5">
        <f t="shared" si="4"/>
        <v>0</v>
      </c>
      <c r="E16" s="15" t="str">
        <f t="shared" si="5"/>
        <v>Fail</v>
      </c>
      <c r="F16" s="52"/>
      <c r="G16" s="51"/>
      <c r="H16" s="6">
        <f t="shared" si="6"/>
        <v>0</v>
      </c>
      <c r="I16" s="15" t="str">
        <f t="shared" si="7"/>
        <v>Pass</v>
      </c>
      <c r="J16" s="55"/>
    </row>
    <row r="17" spans="1:10" x14ac:dyDescent="0.25">
      <c r="A17" s="58"/>
      <c r="B17" s="46"/>
      <c r="C17" s="47"/>
      <c r="D17" s="5">
        <f t="shared" si="4"/>
        <v>0</v>
      </c>
      <c r="E17" s="15" t="str">
        <f t="shared" si="5"/>
        <v>Fail</v>
      </c>
      <c r="F17" s="52"/>
      <c r="G17" s="51"/>
      <c r="H17" s="6">
        <f t="shared" si="6"/>
        <v>0</v>
      </c>
      <c r="I17" s="15" t="str">
        <f t="shared" si="7"/>
        <v>Pass</v>
      </c>
      <c r="J17" s="55"/>
    </row>
    <row r="18" spans="1:10" x14ac:dyDescent="0.25">
      <c r="A18" s="58"/>
      <c r="B18" s="46"/>
      <c r="C18" s="47"/>
      <c r="D18" s="5">
        <f t="shared" si="4"/>
        <v>0</v>
      </c>
      <c r="E18" s="15" t="str">
        <f t="shared" si="5"/>
        <v>Fail</v>
      </c>
      <c r="F18" s="52"/>
      <c r="G18" s="51"/>
      <c r="H18" s="6">
        <f t="shared" si="6"/>
        <v>0</v>
      </c>
      <c r="I18" s="15" t="str">
        <f t="shared" si="7"/>
        <v>Pass</v>
      </c>
      <c r="J18" s="55"/>
    </row>
    <row r="19" spans="1:10" x14ac:dyDescent="0.25">
      <c r="A19" s="58"/>
      <c r="B19" s="46"/>
      <c r="C19" s="47"/>
      <c r="D19" s="5">
        <f t="shared" si="4"/>
        <v>0</v>
      </c>
      <c r="E19" s="15" t="str">
        <f t="shared" si="5"/>
        <v>Fail</v>
      </c>
      <c r="F19" s="52"/>
      <c r="G19" s="51"/>
      <c r="H19" s="6">
        <f t="shared" si="6"/>
        <v>0</v>
      </c>
      <c r="I19" s="15" t="str">
        <f t="shared" si="7"/>
        <v>Pass</v>
      </c>
      <c r="J19" s="55"/>
    </row>
    <row r="20" spans="1:10" x14ac:dyDescent="0.25">
      <c r="A20" s="58"/>
      <c r="B20" s="46"/>
      <c r="C20" s="47"/>
      <c r="D20" s="5">
        <f t="shared" ref="D20:D46" si="8">C20-B20</f>
        <v>0</v>
      </c>
      <c r="E20" s="15" t="str">
        <f t="shared" ref="E20:E46" si="9">IF(D20&gt;1,"Fail",IF(D20&lt;0.6,"Fail","Pass"))</f>
        <v>Fail</v>
      </c>
      <c r="F20" s="52"/>
      <c r="G20" s="51"/>
      <c r="H20" s="6">
        <f t="shared" ref="H20:H46" si="10">G20-F20</f>
        <v>0</v>
      </c>
      <c r="I20" s="15" t="str">
        <f t="shared" ref="I20:I46" si="11">IF(H20&gt;0.1,"Fail",IF(H20&lt;-0.1,"Fail","Pass"))</f>
        <v>Pass</v>
      </c>
      <c r="J20" s="55"/>
    </row>
    <row r="21" spans="1:10" x14ac:dyDescent="0.25">
      <c r="A21" s="58"/>
      <c r="B21" s="46"/>
      <c r="C21" s="47"/>
      <c r="D21" s="5">
        <f t="shared" si="8"/>
        <v>0</v>
      </c>
      <c r="E21" s="15" t="str">
        <f t="shared" si="9"/>
        <v>Fail</v>
      </c>
      <c r="F21" s="52"/>
      <c r="G21" s="51"/>
      <c r="H21" s="6">
        <f t="shared" si="10"/>
        <v>0</v>
      </c>
      <c r="I21" s="15" t="str">
        <f t="shared" si="11"/>
        <v>Pass</v>
      </c>
      <c r="J21" s="55"/>
    </row>
    <row r="22" spans="1:10" x14ac:dyDescent="0.25">
      <c r="A22" s="58"/>
      <c r="B22" s="46"/>
      <c r="C22" s="47"/>
      <c r="D22" s="5">
        <f t="shared" si="8"/>
        <v>0</v>
      </c>
      <c r="E22" s="15" t="str">
        <f t="shared" si="9"/>
        <v>Fail</v>
      </c>
      <c r="F22" s="52"/>
      <c r="G22" s="51"/>
      <c r="H22" s="6">
        <f t="shared" si="10"/>
        <v>0</v>
      </c>
      <c r="I22" s="15" t="str">
        <f t="shared" si="11"/>
        <v>Pass</v>
      </c>
      <c r="J22" s="55"/>
    </row>
    <row r="23" spans="1:10" x14ac:dyDescent="0.25">
      <c r="A23" s="58"/>
      <c r="B23" s="46"/>
      <c r="C23" s="47"/>
      <c r="D23" s="5">
        <f t="shared" si="8"/>
        <v>0</v>
      </c>
      <c r="E23" s="15" t="str">
        <f t="shared" si="9"/>
        <v>Fail</v>
      </c>
      <c r="F23" s="52"/>
      <c r="G23" s="51"/>
      <c r="H23" s="6">
        <f t="shared" si="10"/>
        <v>0</v>
      </c>
      <c r="I23" s="15" t="str">
        <f t="shared" si="11"/>
        <v>Pass</v>
      </c>
      <c r="J23" s="55"/>
    </row>
    <row r="24" spans="1:10" x14ac:dyDescent="0.25">
      <c r="A24" s="58"/>
      <c r="B24" s="46"/>
      <c r="C24" s="47"/>
      <c r="D24" s="5">
        <f t="shared" si="8"/>
        <v>0</v>
      </c>
      <c r="E24" s="15" t="str">
        <f t="shared" si="9"/>
        <v>Fail</v>
      </c>
      <c r="F24" s="52"/>
      <c r="G24" s="51"/>
      <c r="H24" s="6">
        <f t="shared" si="10"/>
        <v>0</v>
      </c>
      <c r="I24" s="15" t="str">
        <f t="shared" si="11"/>
        <v>Pass</v>
      </c>
      <c r="J24" s="55"/>
    </row>
    <row r="25" spans="1:10" x14ac:dyDescent="0.25">
      <c r="A25" s="58"/>
      <c r="B25" s="46"/>
      <c r="C25" s="47"/>
      <c r="D25" s="5">
        <f t="shared" si="8"/>
        <v>0</v>
      </c>
      <c r="E25" s="15" t="str">
        <f t="shared" si="9"/>
        <v>Fail</v>
      </c>
      <c r="F25" s="52"/>
      <c r="G25" s="51"/>
      <c r="H25" s="6">
        <f t="shared" si="10"/>
        <v>0</v>
      </c>
      <c r="I25" s="15" t="str">
        <f t="shared" si="11"/>
        <v>Pass</v>
      </c>
      <c r="J25" s="55"/>
    </row>
    <row r="26" spans="1:10" x14ac:dyDescent="0.25">
      <c r="A26" s="58"/>
      <c r="B26" s="46"/>
      <c r="C26" s="47"/>
      <c r="D26" s="5">
        <f t="shared" si="8"/>
        <v>0</v>
      </c>
      <c r="E26" s="15" t="str">
        <f t="shared" si="9"/>
        <v>Fail</v>
      </c>
      <c r="F26" s="52"/>
      <c r="G26" s="51"/>
      <c r="H26" s="6">
        <f t="shared" si="10"/>
        <v>0</v>
      </c>
      <c r="I26" s="15" t="str">
        <f t="shared" si="11"/>
        <v>Pass</v>
      </c>
      <c r="J26" s="55"/>
    </row>
    <row r="27" spans="1:10" x14ac:dyDescent="0.25">
      <c r="A27" s="58"/>
      <c r="B27" s="46"/>
      <c r="C27" s="47"/>
      <c r="D27" s="5">
        <f t="shared" si="8"/>
        <v>0</v>
      </c>
      <c r="E27" s="15" t="str">
        <f t="shared" si="9"/>
        <v>Fail</v>
      </c>
      <c r="F27" s="52"/>
      <c r="G27" s="51"/>
      <c r="H27" s="6">
        <f t="shared" si="10"/>
        <v>0</v>
      </c>
      <c r="I27" s="15" t="str">
        <f t="shared" si="11"/>
        <v>Pass</v>
      </c>
      <c r="J27" s="55"/>
    </row>
    <row r="28" spans="1:10" x14ac:dyDescent="0.25">
      <c r="A28" s="58"/>
      <c r="B28" s="46"/>
      <c r="C28" s="47"/>
      <c r="D28" s="5">
        <f t="shared" si="8"/>
        <v>0</v>
      </c>
      <c r="E28" s="15" t="str">
        <f t="shared" si="9"/>
        <v>Fail</v>
      </c>
      <c r="F28" s="52"/>
      <c r="G28" s="51"/>
      <c r="H28" s="6">
        <f t="shared" si="10"/>
        <v>0</v>
      </c>
      <c r="I28" s="15" t="str">
        <f t="shared" si="11"/>
        <v>Pass</v>
      </c>
      <c r="J28" s="55"/>
    </row>
    <row r="29" spans="1:10" x14ac:dyDescent="0.25">
      <c r="A29" s="58"/>
      <c r="B29" s="46"/>
      <c r="C29" s="47"/>
      <c r="D29" s="5">
        <f t="shared" si="8"/>
        <v>0</v>
      </c>
      <c r="E29" s="15" t="str">
        <f t="shared" si="9"/>
        <v>Fail</v>
      </c>
      <c r="F29" s="52"/>
      <c r="G29" s="51"/>
      <c r="H29" s="6">
        <f t="shared" si="10"/>
        <v>0</v>
      </c>
      <c r="I29" s="15" t="str">
        <f t="shared" si="11"/>
        <v>Pass</v>
      </c>
      <c r="J29" s="55"/>
    </row>
    <row r="30" spans="1:10" x14ac:dyDescent="0.25">
      <c r="A30" s="58"/>
      <c r="B30" s="46"/>
      <c r="C30" s="47"/>
      <c r="D30" s="5">
        <f t="shared" si="8"/>
        <v>0</v>
      </c>
      <c r="E30" s="15" t="str">
        <f t="shared" si="9"/>
        <v>Fail</v>
      </c>
      <c r="F30" s="52"/>
      <c r="G30" s="51"/>
      <c r="H30" s="6">
        <f t="shared" si="10"/>
        <v>0</v>
      </c>
      <c r="I30" s="15" t="str">
        <f t="shared" si="11"/>
        <v>Pass</v>
      </c>
      <c r="J30" s="55"/>
    </row>
    <row r="31" spans="1:10" x14ac:dyDescent="0.25">
      <c r="A31" s="58"/>
      <c r="B31" s="46"/>
      <c r="C31" s="47"/>
      <c r="D31" s="5">
        <f t="shared" si="8"/>
        <v>0</v>
      </c>
      <c r="E31" s="15" t="str">
        <f t="shared" si="9"/>
        <v>Fail</v>
      </c>
      <c r="F31" s="52"/>
      <c r="G31" s="51"/>
      <c r="H31" s="6">
        <f t="shared" si="10"/>
        <v>0</v>
      </c>
      <c r="I31" s="15" t="str">
        <f t="shared" si="11"/>
        <v>Pass</v>
      </c>
      <c r="J31" s="55"/>
    </row>
    <row r="32" spans="1:10" x14ac:dyDescent="0.25">
      <c r="A32" s="58"/>
      <c r="B32" s="46"/>
      <c r="C32" s="47"/>
      <c r="D32" s="5">
        <f t="shared" si="8"/>
        <v>0</v>
      </c>
      <c r="E32" s="15" t="str">
        <f t="shared" si="9"/>
        <v>Fail</v>
      </c>
      <c r="F32" s="52"/>
      <c r="G32" s="51"/>
      <c r="H32" s="6">
        <f t="shared" si="10"/>
        <v>0</v>
      </c>
      <c r="I32" s="15" t="str">
        <f t="shared" si="11"/>
        <v>Pass</v>
      </c>
      <c r="J32" s="55"/>
    </row>
    <row r="33" spans="1:10" x14ac:dyDescent="0.25">
      <c r="A33" s="58"/>
      <c r="B33" s="46"/>
      <c r="C33" s="47"/>
      <c r="D33" s="5">
        <f t="shared" si="8"/>
        <v>0</v>
      </c>
      <c r="E33" s="15" t="str">
        <f t="shared" si="9"/>
        <v>Fail</v>
      </c>
      <c r="F33" s="52"/>
      <c r="G33" s="51"/>
      <c r="H33" s="6">
        <f t="shared" si="10"/>
        <v>0</v>
      </c>
      <c r="I33" s="15" t="str">
        <f t="shared" si="11"/>
        <v>Pass</v>
      </c>
      <c r="J33" s="55"/>
    </row>
    <row r="34" spans="1:10" x14ac:dyDescent="0.25">
      <c r="A34" s="58"/>
      <c r="B34" s="46"/>
      <c r="C34" s="47"/>
      <c r="D34" s="5">
        <f t="shared" si="8"/>
        <v>0</v>
      </c>
      <c r="E34" s="15" t="str">
        <f t="shared" si="9"/>
        <v>Fail</v>
      </c>
      <c r="F34" s="52"/>
      <c r="G34" s="51"/>
      <c r="H34" s="6">
        <f t="shared" si="10"/>
        <v>0</v>
      </c>
      <c r="I34" s="15" t="str">
        <f t="shared" si="11"/>
        <v>Pass</v>
      </c>
      <c r="J34" s="55"/>
    </row>
    <row r="35" spans="1:10" x14ac:dyDescent="0.25">
      <c r="A35" s="58"/>
      <c r="B35" s="46"/>
      <c r="C35" s="47"/>
      <c r="D35" s="5">
        <f t="shared" si="8"/>
        <v>0</v>
      </c>
      <c r="E35" s="15" t="str">
        <f t="shared" si="9"/>
        <v>Fail</v>
      </c>
      <c r="F35" s="52"/>
      <c r="G35" s="51"/>
      <c r="H35" s="6">
        <f t="shared" si="10"/>
        <v>0</v>
      </c>
      <c r="I35" s="15" t="str">
        <f t="shared" si="11"/>
        <v>Pass</v>
      </c>
      <c r="J35" s="55"/>
    </row>
    <row r="36" spans="1:10" x14ac:dyDescent="0.25">
      <c r="A36" s="58"/>
      <c r="B36" s="46"/>
      <c r="C36" s="47"/>
      <c r="D36" s="5">
        <f t="shared" si="8"/>
        <v>0</v>
      </c>
      <c r="E36" s="15" t="str">
        <f t="shared" si="9"/>
        <v>Fail</v>
      </c>
      <c r="F36" s="52"/>
      <c r="G36" s="51"/>
      <c r="H36" s="6">
        <f t="shared" si="10"/>
        <v>0</v>
      </c>
      <c r="I36" s="15" t="str">
        <f t="shared" si="11"/>
        <v>Pass</v>
      </c>
      <c r="J36" s="55"/>
    </row>
    <row r="37" spans="1:10" x14ac:dyDescent="0.25">
      <c r="A37" s="58"/>
      <c r="B37" s="46"/>
      <c r="C37" s="47"/>
      <c r="D37" s="5">
        <f t="shared" si="8"/>
        <v>0</v>
      </c>
      <c r="E37" s="15" t="str">
        <f t="shared" si="9"/>
        <v>Fail</v>
      </c>
      <c r="F37" s="52"/>
      <c r="G37" s="51"/>
      <c r="H37" s="6">
        <f t="shared" si="10"/>
        <v>0</v>
      </c>
      <c r="I37" s="15" t="str">
        <f t="shared" si="11"/>
        <v>Pass</v>
      </c>
      <c r="J37" s="55"/>
    </row>
    <row r="38" spans="1:10" x14ac:dyDescent="0.25">
      <c r="A38" s="58"/>
      <c r="B38" s="46"/>
      <c r="C38" s="47"/>
      <c r="D38" s="5">
        <f t="shared" si="8"/>
        <v>0</v>
      </c>
      <c r="E38" s="15" t="str">
        <f t="shared" si="9"/>
        <v>Fail</v>
      </c>
      <c r="F38" s="52"/>
      <c r="G38" s="51"/>
      <c r="H38" s="6">
        <f t="shared" si="10"/>
        <v>0</v>
      </c>
      <c r="I38" s="15" t="str">
        <f t="shared" si="11"/>
        <v>Pass</v>
      </c>
      <c r="J38" s="55"/>
    </row>
    <row r="39" spans="1:10" x14ac:dyDescent="0.25">
      <c r="A39" s="58"/>
      <c r="B39" s="46"/>
      <c r="C39" s="47"/>
      <c r="D39" s="5">
        <f t="shared" si="8"/>
        <v>0</v>
      </c>
      <c r="E39" s="15" t="str">
        <f t="shared" si="9"/>
        <v>Fail</v>
      </c>
      <c r="F39" s="52"/>
      <c r="G39" s="51"/>
      <c r="H39" s="6">
        <f t="shared" si="10"/>
        <v>0</v>
      </c>
      <c r="I39" s="15" t="str">
        <f t="shared" si="11"/>
        <v>Pass</v>
      </c>
      <c r="J39" s="55"/>
    </row>
    <row r="40" spans="1:10" x14ac:dyDescent="0.25">
      <c r="A40" s="58"/>
      <c r="B40" s="46"/>
      <c r="C40" s="47"/>
      <c r="D40" s="5">
        <f t="shared" si="8"/>
        <v>0</v>
      </c>
      <c r="E40" s="15" t="str">
        <f t="shared" si="9"/>
        <v>Fail</v>
      </c>
      <c r="F40" s="52"/>
      <c r="G40" s="51"/>
      <c r="H40" s="6">
        <f t="shared" si="10"/>
        <v>0</v>
      </c>
      <c r="I40" s="15" t="str">
        <f t="shared" si="11"/>
        <v>Pass</v>
      </c>
      <c r="J40" s="55"/>
    </row>
    <row r="41" spans="1:10" x14ac:dyDescent="0.25">
      <c r="A41" s="58"/>
      <c r="B41" s="46"/>
      <c r="C41" s="47"/>
      <c r="D41" s="5">
        <f t="shared" si="8"/>
        <v>0</v>
      </c>
      <c r="E41" s="15" t="str">
        <f t="shared" si="9"/>
        <v>Fail</v>
      </c>
      <c r="F41" s="52"/>
      <c r="G41" s="51"/>
      <c r="H41" s="6">
        <f t="shared" si="10"/>
        <v>0</v>
      </c>
      <c r="I41" s="15" t="str">
        <f t="shared" si="11"/>
        <v>Pass</v>
      </c>
      <c r="J41" s="55"/>
    </row>
    <row r="42" spans="1:10" x14ac:dyDescent="0.25">
      <c r="A42" s="58"/>
      <c r="B42" s="46"/>
      <c r="C42" s="47"/>
      <c r="D42" s="5">
        <f t="shared" si="8"/>
        <v>0</v>
      </c>
      <c r="E42" s="15" t="str">
        <f t="shared" si="9"/>
        <v>Fail</v>
      </c>
      <c r="F42" s="52"/>
      <c r="G42" s="51"/>
      <c r="H42" s="6">
        <f t="shared" si="10"/>
        <v>0</v>
      </c>
      <c r="I42" s="15" t="str">
        <f t="shared" si="11"/>
        <v>Pass</v>
      </c>
      <c r="J42" s="55"/>
    </row>
    <row r="43" spans="1:10" x14ac:dyDescent="0.25">
      <c r="A43" s="58"/>
      <c r="B43" s="46"/>
      <c r="C43" s="47"/>
      <c r="D43" s="5">
        <f t="shared" si="8"/>
        <v>0</v>
      </c>
      <c r="E43" s="15" t="str">
        <f t="shared" si="9"/>
        <v>Fail</v>
      </c>
      <c r="F43" s="52"/>
      <c r="G43" s="51"/>
      <c r="H43" s="6">
        <f t="shared" si="10"/>
        <v>0</v>
      </c>
      <c r="I43" s="15" t="str">
        <f t="shared" si="11"/>
        <v>Pass</v>
      </c>
      <c r="J43" s="55"/>
    </row>
    <row r="44" spans="1:10" x14ac:dyDescent="0.25">
      <c r="A44" s="58"/>
      <c r="B44" s="46"/>
      <c r="C44" s="47"/>
      <c r="D44" s="5">
        <f t="shared" si="8"/>
        <v>0</v>
      </c>
      <c r="E44" s="15" t="str">
        <f t="shared" si="9"/>
        <v>Fail</v>
      </c>
      <c r="F44" s="52"/>
      <c r="G44" s="51"/>
      <c r="H44" s="6">
        <f t="shared" si="10"/>
        <v>0</v>
      </c>
      <c r="I44" s="15" t="str">
        <f t="shared" si="11"/>
        <v>Pass</v>
      </c>
      <c r="J44" s="55"/>
    </row>
    <row r="45" spans="1:10" x14ac:dyDescent="0.25">
      <c r="A45" s="58"/>
      <c r="B45" s="46"/>
      <c r="C45" s="47"/>
      <c r="D45" s="5">
        <f t="shared" si="8"/>
        <v>0</v>
      </c>
      <c r="E45" s="15" t="str">
        <f t="shared" si="9"/>
        <v>Fail</v>
      </c>
      <c r="F45" s="52"/>
      <c r="G45" s="51"/>
      <c r="H45" s="6">
        <f t="shared" si="10"/>
        <v>0</v>
      </c>
      <c r="I45" s="15" t="str">
        <f t="shared" si="11"/>
        <v>Pass</v>
      </c>
      <c r="J45" s="55"/>
    </row>
    <row r="46" spans="1:10" x14ac:dyDescent="0.25">
      <c r="A46" s="58"/>
      <c r="B46" s="46"/>
      <c r="C46" s="47"/>
      <c r="D46" s="5">
        <f t="shared" si="8"/>
        <v>0</v>
      </c>
      <c r="E46" s="15" t="str">
        <f t="shared" si="9"/>
        <v>Fail</v>
      </c>
      <c r="F46" s="52"/>
      <c r="G46" s="51"/>
      <c r="H46" s="6">
        <f t="shared" si="10"/>
        <v>0</v>
      </c>
      <c r="I46" s="15" t="str">
        <f t="shared" si="11"/>
        <v>Pass</v>
      </c>
      <c r="J46" s="55"/>
    </row>
    <row r="47" spans="1:10" x14ac:dyDescent="0.25">
      <c r="A47" s="58"/>
      <c r="B47" s="46"/>
      <c r="C47" s="47"/>
      <c r="D47" s="5">
        <f t="shared" si="4"/>
        <v>0</v>
      </c>
      <c r="E47" s="15" t="str">
        <f t="shared" si="5"/>
        <v>Fail</v>
      </c>
      <c r="F47" s="52"/>
      <c r="G47" s="51"/>
      <c r="H47" s="6">
        <f t="shared" si="6"/>
        <v>0</v>
      </c>
      <c r="I47" s="15" t="str">
        <f t="shared" si="7"/>
        <v>Pass</v>
      </c>
      <c r="J47" s="55"/>
    </row>
    <row r="48" spans="1:10" x14ac:dyDescent="0.25">
      <c r="A48" s="58"/>
      <c r="B48" s="46"/>
      <c r="C48" s="47"/>
      <c r="D48" s="5">
        <f t="shared" si="4"/>
        <v>0</v>
      </c>
      <c r="E48" s="15" t="str">
        <f t="shared" si="5"/>
        <v>Fail</v>
      </c>
      <c r="F48" s="52"/>
      <c r="G48" s="51"/>
      <c r="H48" s="6">
        <f t="shared" si="6"/>
        <v>0</v>
      </c>
      <c r="I48" s="15" t="str">
        <f t="shared" si="7"/>
        <v>Pass</v>
      </c>
      <c r="J48" s="55"/>
    </row>
    <row r="49" spans="1:10" x14ac:dyDescent="0.25">
      <c r="A49" s="58"/>
      <c r="B49" s="46"/>
      <c r="C49" s="47"/>
      <c r="D49" s="5">
        <f t="shared" si="4"/>
        <v>0</v>
      </c>
      <c r="E49" s="15" t="str">
        <f t="shared" si="5"/>
        <v>Fail</v>
      </c>
      <c r="F49" s="52"/>
      <c r="G49" s="51"/>
      <c r="H49" s="6">
        <f t="shared" si="6"/>
        <v>0</v>
      </c>
      <c r="I49" s="15" t="str">
        <f t="shared" si="7"/>
        <v>Pass</v>
      </c>
      <c r="J49" s="55"/>
    </row>
    <row r="50" spans="1:10" x14ac:dyDescent="0.25">
      <c r="A50" s="58"/>
      <c r="B50" s="46"/>
      <c r="C50" s="47"/>
      <c r="D50" s="5">
        <f t="shared" si="4"/>
        <v>0</v>
      </c>
      <c r="E50" s="15" t="str">
        <f t="shared" si="5"/>
        <v>Fail</v>
      </c>
      <c r="F50" s="52"/>
      <c r="G50" s="51"/>
      <c r="H50" s="6">
        <f t="shared" si="6"/>
        <v>0</v>
      </c>
      <c r="I50" s="15" t="str">
        <f t="shared" si="7"/>
        <v>Pass</v>
      </c>
      <c r="J50" s="55"/>
    </row>
    <row r="51" spans="1:10" x14ac:dyDescent="0.25">
      <c r="A51" s="58"/>
      <c r="B51" s="46"/>
      <c r="C51" s="47"/>
      <c r="D51" s="5">
        <f t="shared" si="4"/>
        <v>0</v>
      </c>
      <c r="E51" s="15" t="str">
        <f t="shared" si="5"/>
        <v>Fail</v>
      </c>
      <c r="F51" s="52"/>
      <c r="G51" s="51"/>
      <c r="H51" s="6">
        <f t="shared" si="6"/>
        <v>0</v>
      </c>
      <c r="I51" s="15" t="str">
        <f t="shared" si="7"/>
        <v>Pass</v>
      </c>
      <c r="J51" s="55"/>
    </row>
    <row r="52" spans="1:10" x14ac:dyDescent="0.25">
      <c r="A52" s="58"/>
      <c r="B52" s="46"/>
      <c r="C52" s="47"/>
      <c r="D52" s="5">
        <f t="shared" si="4"/>
        <v>0</v>
      </c>
      <c r="E52" s="15" t="str">
        <f t="shared" si="5"/>
        <v>Fail</v>
      </c>
      <c r="F52" s="52"/>
      <c r="G52" s="51"/>
      <c r="H52" s="6">
        <f t="shared" si="6"/>
        <v>0</v>
      </c>
      <c r="I52" s="15" t="str">
        <f t="shared" si="7"/>
        <v>Pass</v>
      </c>
      <c r="J52" s="55"/>
    </row>
    <row r="53" spans="1:10" x14ac:dyDescent="0.25">
      <c r="A53" s="58"/>
      <c r="B53" s="46"/>
      <c r="C53" s="47"/>
      <c r="D53" s="5">
        <f t="shared" si="4"/>
        <v>0</v>
      </c>
      <c r="E53" s="15" t="str">
        <f t="shared" si="5"/>
        <v>Fail</v>
      </c>
      <c r="F53" s="52"/>
      <c r="G53" s="51"/>
      <c r="H53" s="6">
        <f t="shared" si="6"/>
        <v>0</v>
      </c>
      <c r="I53" s="15" t="str">
        <f t="shared" si="7"/>
        <v>Pass</v>
      </c>
      <c r="J53" s="55"/>
    </row>
    <row r="54" spans="1:10" x14ac:dyDescent="0.25">
      <c r="A54" s="58"/>
      <c r="B54" s="46"/>
      <c r="C54" s="47"/>
      <c r="D54" s="5">
        <f t="shared" si="4"/>
        <v>0</v>
      </c>
      <c r="E54" s="15" t="str">
        <f t="shared" si="5"/>
        <v>Fail</v>
      </c>
      <c r="F54" s="52"/>
      <c r="G54" s="51"/>
      <c r="H54" s="6">
        <f t="shared" si="6"/>
        <v>0</v>
      </c>
      <c r="I54" s="15" t="str">
        <f t="shared" si="7"/>
        <v>Pass</v>
      </c>
      <c r="J54" s="55"/>
    </row>
    <row r="55" spans="1:10" x14ac:dyDescent="0.25">
      <c r="A55" s="58"/>
      <c r="B55" s="46"/>
      <c r="C55" s="47"/>
      <c r="D55" s="5">
        <f t="shared" si="4"/>
        <v>0</v>
      </c>
      <c r="E55" s="15" t="str">
        <f t="shared" si="5"/>
        <v>Fail</v>
      </c>
      <c r="F55" s="52"/>
      <c r="G55" s="51"/>
      <c r="H55" s="6">
        <f t="shared" si="6"/>
        <v>0</v>
      </c>
      <c r="I55" s="15" t="str">
        <f t="shared" si="7"/>
        <v>Pass</v>
      </c>
      <c r="J55" s="55"/>
    </row>
    <row r="56" spans="1:10" x14ac:dyDescent="0.25">
      <c r="A56" s="58"/>
      <c r="B56" s="46"/>
      <c r="C56" s="47"/>
      <c r="D56" s="5">
        <f t="shared" si="4"/>
        <v>0</v>
      </c>
      <c r="E56" s="15" t="str">
        <f t="shared" si="5"/>
        <v>Fail</v>
      </c>
      <c r="F56" s="52"/>
      <c r="G56" s="51"/>
      <c r="H56" s="6">
        <f t="shared" si="6"/>
        <v>0</v>
      </c>
      <c r="I56" s="15" t="str">
        <f t="shared" si="7"/>
        <v>Pass</v>
      </c>
      <c r="J56" s="55"/>
    </row>
    <row r="57" spans="1:10" x14ac:dyDescent="0.25">
      <c r="A57" s="58"/>
      <c r="B57" s="46"/>
      <c r="C57" s="47"/>
      <c r="D57" s="5">
        <f t="shared" si="4"/>
        <v>0</v>
      </c>
      <c r="E57" s="15" t="str">
        <f t="shared" si="5"/>
        <v>Fail</v>
      </c>
      <c r="F57" s="52"/>
      <c r="G57" s="51"/>
      <c r="H57" s="6">
        <f t="shared" si="6"/>
        <v>0</v>
      </c>
      <c r="I57" s="15" t="str">
        <f t="shared" si="7"/>
        <v>Pass</v>
      </c>
      <c r="J57" s="55"/>
    </row>
    <row r="58" spans="1:10" x14ac:dyDescent="0.25">
      <c r="A58" s="58"/>
      <c r="B58" s="46"/>
      <c r="C58" s="47"/>
      <c r="D58" s="5">
        <f t="shared" si="4"/>
        <v>0</v>
      </c>
      <c r="E58" s="15" t="str">
        <f t="shared" si="5"/>
        <v>Fail</v>
      </c>
      <c r="F58" s="52"/>
      <c r="G58" s="51"/>
      <c r="H58" s="6">
        <f t="shared" si="6"/>
        <v>0</v>
      </c>
      <c r="I58" s="15" t="str">
        <f t="shared" si="7"/>
        <v>Pass</v>
      </c>
      <c r="J58" s="55"/>
    </row>
    <row r="59" spans="1:10" x14ac:dyDescent="0.25">
      <c r="A59" s="58"/>
      <c r="B59" s="46"/>
      <c r="C59" s="47"/>
      <c r="D59" s="5">
        <f t="shared" si="4"/>
        <v>0</v>
      </c>
      <c r="E59" s="15" t="str">
        <f t="shared" si="5"/>
        <v>Fail</v>
      </c>
      <c r="F59" s="52"/>
      <c r="G59" s="51"/>
      <c r="H59" s="6">
        <f t="shared" si="6"/>
        <v>0</v>
      </c>
      <c r="I59" s="15" t="str">
        <f t="shared" si="7"/>
        <v>Pass</v>
      </c>
      <c r="J59" s="55"/>
    </row>
    <row r="60" spans="1:10" x14ac:dyDescent="0.25">
      <c r="A60" s="58"/>
      <c r="B60" s="46"/>
      <c r="C60" s="47"/>
      <c r="D60" s="5">
        <f t="shared" si="4"/>
        <v>0</v>
      </c>
      <c r="E60" s="15" t="str">
        <f t="shared" si="5"/>
        <v>Fail</v>
      </c>
      <c r="F60" s="52"/>
      <c r="G60" s="51"/>
      <c r="H60" s="6">
        <f t="shared" si="6"/>
        <v>0</v>
      </c>
      <c r="I60" s="15" t="str">
        <f t="shared" si="7"/>
        <v>Pass</v>
      </c>
      <c r="J60" s="55"/>
    </row>
    <row r="61" spans="1:10" x14ac:dyDescent="0.25">
      <c r="A61" s="58"/>
      <c r="B61" s="46"/>
      <c r="C61" s="47"/>
      <c r="D61" s="5">
        <f t="shared" si="4"/>
        <v>0</v>
      </c>
      <c r="E61" s="15" t="str">
        <f t="shared" si="5"/>
        <v>Fail</v>
      </c>
      <c r="F61" s="52"/>
      <c r="G61" s="51"/>
      <c r="H61" s="6">
        <f t="shared" si="6"/>
        <v>0</v>
      </c>
      <c r="I61" s="15" t="str">
        <f t="shared" si="7"/>
        <v>Pass</v>
      </c>
      <c r="J61" s="55"/>
    </row>
    <row r="62" spans="1:10" x14ac:dyDescent="0.25">
      <c r="A62" s="58"/>
      <c r="B62" s="46"/>
      <c r="C62" s="47"/>
      <c r="D62" s="5">
        <f t="shared" si="4"/>
        <v>0</v>
      </c>
      <c r="E62" s="15" t="str">
        <f t="shared" si="5"/>
        <v>Fail</v>
      </c>
      <c r="F62" s="52"/>
      <c r="G62" s="51"/>
      <c r="H62" s="6">
        <f t="shared" si="6"/>
        <v>0</v>
      </c>
      <c r="I62" s="15" t="str">
        <f t="shared" si="7"/>
        <v>Pass</v>
      </c>
      <c r="J62" s="55"/>
    </row>
    <row r="63" spans="1:10" x14ac:dyDescent="0.25">
      <c r="A63" s="58"/>
      <c r="B63" s="46"/>
      <c r="C63" s="47"/>
      <c r="D63" s="5">
        <f t="shared" si="4"/>
        <v>0</v>
      </c>
      <c r="E63" s="15" t="str">
        <f t="shared" si="5"/>
        <v>Fail</v>
      </c>
      <c r="F63" s="52"/>
      <c r="G63" s="51"/>
      <c r="H63" s="6">
        <f t="shared" si="6"/>
        <v>0</v>
      </c>
      <c r="I63" s="15" t="str">
        <f t="shared" si="7"/>
        <v>Pass</v>
      </c>
      <c r="J63" s="55"/>
    </row>
    <row r="64" spans="1:10" x14ac:dyDescent="0.25">
      <c r="A64" s="58"/>
      <c r="B64" s="46"/>
      <c r="C64" s="47"/>
      <c r="D64" s="5">
        <f t="shared" si="4"/>
        <v>0</v>
      </c>
      <c r="E64" s="15" t="str">
        <f t="shared" si="5"/>
        <v>Fail</v>
      </c>
      <c r="F64" s="52"/>
      <c r="G64" s="51"/>
      <c r="H64" s="6">
        <f t="shared" si="6"/>
        <v>0</v>
      </c>
      <c r="I64" s="15" t="str">
        <f t="shared" si="7"/>
        <v>Pass</v>
      </c>
      <c r="J64" s="55"/>
    </row>
    <row r="65" spans="1:10" x14ac:dyDescent="0.25">
      <c r="A65" s="58"/>
      <c r="B65" s="46"/>
      <c r="C65" s="47"/>
      <c r="D65" s="5">
        <f t="shared" si="4"/>
        <v>0</v>
      </c>
      <c r="E65" s="15" t="str">
        <f t="shared" si="5"/>
        <v>Fail</v>
      </c>
      <c r="F65" s="52"/>
      <c r="G65" s="51"/>
      <c r="H65" s="6">
        <f t="shared" si="6"/>
        <v>0</v>
      </c>
      <c r="I65" s="15" t="str">
        <f t="shared" si="7"/>
        <v>Pass</v>
      </c>
      <c r="J65" s="55"/>
    </row>
    <row r="66" spans="1:10" x14ac:dyDescent="0.25">
      <c r="A66" s="58"/>
      <c r="B66" s="46"/>
      <c r="C66" s="47"/>
      <c r="D66" s="5">
        <f t="shared" si="4"/>
        <v>0</v>
      </c>
      <c r="E66" s="15" t="str">
        <f t="shared" si="5"/>
        <v>Fail</v>
      </c>
      <c r="F66" s="52"/>
      <c r="G66" s="51"/>
      <c r="H66" s="6">
        <f t="shared" si="6"/>
        <v>0</v>
      </c>
      <c r="I66" s="15" t="str">
        <f t="shared" si="7"/>
        <v>Pass</v>
      </c>
      <c r="J66" s="55"/>
    </row>
    <row r="67" spans="1:10" x14ac:dyDescent="0.25">
      <c r="A67" s="58"/>
      <c r="B67" s="46"/>
      <c r="C67" s="47"/>
      <c r="D67" s="5">
        <f t="shared" si="4"/>
        <v>0</v>
      </c>
      <c r="E67" s="15" t="str">
        <f t="shared" si="5"/>
        <v>Fail</v>
      </c>
      <c r="F67" s="52"/>
      <c r="G67" s="51"/>
      <c r="H67" s="6">
        <f t="shared" si="6"/>
        <v>0</v>
      </c>
      <c r="I67" s="15" t="str">
        <f t="shared" si="7"/>
        <v>Pass</v>
      </c>
      <c r="J67" s="55"/>
    </row>
    <row r="68" spans="1:10" x14ac:dyDescent="0.25">
      <c r="A68" s="58"/>
      <c r="B68" s="46"/>
      <c r="C68" s="47"/>
      <c r="D68" s="5">
        <f t="shared" si="4"/>
        <v>0</v>
      </c>
      <c r="E68" s="15" t="str">
        <f t="shared" si="5"/>
        <v>Fail</v>
      </c>
      <c r="F68" s="52"/>
      <c r="G68" s="51"/>
      <c r="H68" s="6">
        <f t="shared" si="6"/>
        <v>0</v>
      </c>
      <c r="I68" s="15" t="str">
        <f t="shared" si="7"/>
        <v>Pass</v>
      </c>
      <c r="J68" s="55"/>
    </row>
    <row r="69" spans="1:10" x14ac:dyDescent="0.25">
      <c r="A69" s="58"/>
      <c r="B69" s="46"/>
      <c r="C69" s="47"/>
      <c r="D69" s="5">
        <f t="shared" si="4"/>
        <v>0</v>
      </c>
      <c r="E69" s="15" t="str">
        <f t="shared" si="5"/>
        <v>Fail</v>
      </c>
      <c r="F69" s="52"/>
      <c r="G69" s="51"/>
      <c r="H69" s="6">
        <f t="shared" si="6"/>
        <v>0</v>
      </c>
      <c r="I69" s="15" t="str">
        <f t="shared" si="7"/>
        <v>Pass</v>
      </c>
      <c r="J69" s="55"/>
    </row>
    <row r="70" spans="1:10" x14ac:dyDescent="0.25">
      <c r="A70" s="58"/>
      <c r="B70" s="46"/>
      <c r="C70" s="47"/>
      <c r="D70" s="5">
        <f t="shared" si="4"/>
        <v>0</v>
      </c>
      <c r="E70" s="15" t="str">
        <f t="shared" si="5"/>
        <v>Fail</v>
      </c>
      <c r="F70" s="52"/>
      <c r="G70" s="51"/>
      <c r="H70" s="6">
        <f t="shared" si="6"/>
        <v>0</v>
      </c>
      <c r="I70" s="15" t="str">
        <f t="shared" si="7"/>
        <v>Pass</v>
      </c>
      <c r="J70" s="55"/>
    </row>
    <row r="71" spans="1:10" x14ac:dyDescent="0.25">
      <c r="A71" s="58"/>
      <c r="B71" s="46"/>
      <c r="C71" s="47"/>
      <c r="D71" s="5">
        <f t="shared" si="4"/>
        <v>0</v>
      </c>
      <c r="E71" s="15" t="str">
        <f t="shared" si="5"/>
        <v>Fail</v>
      </c>
      <c r="F71" s="52"/>
      <c r="G71" s="51"/>
      <c r="H71" s="6">
        <f t="shared" si="6"/>
        <v>0</v>
      </c>
      <c r="I71" s="15" t="str">
        <f t="shared" si="7"/>
        <v>Pass</v>
      </c>
      <c r="J71" s="55"/>
    </row>
    <row r="72" spans="1:10" x14ac:dyDescent="0.25">
      <c r="A72" s="58"/>
      <c r="B72" s="46"/>
      <c r="C72" s="47"/>
      <c r="D72" s="5">
        <f t="shared" si="4"/>
        <v>0</v>
      </c>
      <c r="E72" s="15" t="str">
        <f t="shared" si="5"/>
        <v>Fail</v>
      </c>
      <c r="F72" s="52"/>
      <c r="G72" s="51"/>
      <c r="H72" s="6">
        <f t="shared" si="6"/>
        <v>0</v>
      </c>
      <c r="I72" s="15" t="str">
        <f t="shared" si="7"/>
        <v>Pass</v>
      </c>
      <c r="J72" s="55"/>
    </row>
    <row r="73" spans="1:10" x14ac:dyDescent="0.25">
      <c r="A73" s="58"/>
      <c r="B73" s="46"/>
      <c r="C73" s="47"/>
      <c r="D73" s="5">
        <f t="shared" si="4"/>
        <v>0</v>
      </c>
      <c r="E73" s="15" t="str">
        <f t="shared" si="5"/>
        <v>Fail</v>
      </c>
      <c r="F73" s="52"/>
      <c r="G73" s="51"/>
      <c r="H73" s="6">
        <f t="shared" si="6"/>
        <v>0</v>
      </c>
      <c r="I73" s="15" t="str">
        <f t="shared" si="7"/>
        <v>Pass</v>
      </c>
      <c r="J73" s="55"/>
    </row>
    <row r="74" spans="1:10" x14ac:dyDescent="0.25">
      <c r="A74" s="58"/>
      <c r="B74" s="46"/>
      <c r="C74" s="47"/>
      <c r="D74" s="5">
        <f t="shared" si="4"/>
        <v>0</v>
      </c>
      <c r="E74" s="15" t="str">
        <f t="shared" si="5"/>
        <v>Fail</v>
      </c>
      <c r="F74" s="52"/>
      <c r="G74" s="51"/>
      <c r="H74" s="6">
        <f t="shared" si="6"/>
        <v>0</v>
      </c>
      <c r="I74" s="15" t="str">
        <f t="shared" si="7"/>
        <v>Pass</v>
      </c>
      <c r="J74" s="55"/>
    </row>
    <row r="75" spans="1:10" x14ac:dyDescent="0.25">
      <c r="A75" s="58"/>
      <c r="B75" s="46"/>
      <c r="C75" s="47"/>
      <c r="D75" s="5">
        <f t="shared" si="4"/>
        <v>0</v>
      </c>
      <c r="E75" s="15" t="str">
        <f t="shared" si="5"/>
        <v>Fail</v>
      </c>
      <c r="F75" s="52"/>
      <c r="G75" s="51"/>
      <c r="H75" s="6">
        <f t="shared" si="6"/>
        <v>0</v>
      </c>
      <c r="I75" s="15" t="str">
        <f t="shared" si="7"/>
        <v>Pass</v>
      </c>
      <c r="J75" s="55"/>
    </row>
    <row r="76" spans="1:10" x14ac:dyDescent="0.25">
      <c r="A76" s="58"/>
      <c r="B76" s="46"/>
      <c r="C76" s="47"/>
      <c r="D76" s="5">
        <f t="shared" si="4"/>
        <v>0</v>
      </c>
      <c r="E76" s="15" t="str">
        <f t="shared" si="5"/>
        <v>Fail</v>
      </c>
      <c r="F76" s="52"/>
      <c r="G76" s="51"/>
      <c r="H76" s="6">
        <f t="shared" si="6"/>
        <v>0</v>
      </c>
      <c r="I76" s="15" t="str">
        <f t="shared" si="7"/>
        <v>Pass</v>
      </c>
      <c r="J76" s="55"/>
    </row>
    <row r="77" spans="1:10" ht="15.75" thickBot="1" x14ac:dyDescent="0.3">
      <c r="A77" s="59"/>
      <c r="B77" s="48"/>
      <c r="C77" s="49"/>
      <c r="D77" s="12">
        <f t="shared" si="4"/>
        <v>0</v>
      </c>
      <c r="E77" s="16" t="str">
        <f t="shared" si="5"/>
        <v>Fail</v>
      </c>
      <c r="F77" s="60"/>
      <c r="G77" s="54"/>
      <c r="H77" s="13">
        <f t="shared" si="6"/>
        <v>0</v>
      </c>
      <c r="I77" s="16" t="str">
        <f t="shared" si="7"/>
        <v>Pass</v>
      </c>
      <c r="J77" s="56"/>
    </row>
  </sheetData>
  <sheetProtection algorithmName="SHA-512" hashValue="vDUr/hHzzMBG8LmLh7cbdFAbdKWNlCztMfnxlHUDKT8GL9p0Ae2XerWnV5LTGJRXbJLM7Ya0byLMUycZQcBVMA==" saltValue="u63hJaMFkqGQZalaoHCO9w==" spinCount="100000" sheet="1" objects="1" scenarios="1"/>
  <mergeCells count="7">
    <mergeCell ref="B2:E2"/>
    <mergeCell ref="A2:A3"/>
    <mergeCell ref="F2:I2"/>
    <mergeCell ref="J2:J3"/>
    <mergeCell ref="A1:C1"/>
    <mergeCell ref="D1:F1"/>
    <mergeCell ref="G1:J1"/>
  </mergeCells>
  <conditionalFormatting sqref="E4:E19 E47:E77">
    <cfRule type="cellIs" dxfId="7" priority="11" operator="equal">
      <formula>"Fail"</formula>
    </cfRule>
    <cfRule type="cellIs" dxfId="6" priority="12" operator="equal">
      <formula>"Pass"</formula>
    </cfRule>
  </conditionalFormatting>
  <conditionalFormatting sqref="I4:I19 I47:I77">
    <cfRule type="cellIs" dxfId="5" priority="9" operator="equal">
      <formula>"Fail"</formula>
    </cfRule>
    <cfRule type="cellIs" dxfId="4" priority="10" operator="equal">
      <formula>"Pass"</formula>
    </cfRule>
  </conditionalFormatting>
  <conditionalFormatting sqref="E20:E4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I20:I46">
    <cfRule type="cellIs" dxfId="1" priority="1" operator="equal">
      <formula>"Fail"</formula>
    </cfRule>
    <cfRule type="cellIs" dxfId="0" priority="2" operator="equal">
      <formula>"Pass"</formula>
    </cfRule>
  </conditionalFormatting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E13" sqref="E13"/>
    </sheetView>
  </sheetViews>
  <sheetFormatPr defaultRowHeight="15" x14ac:dyDescent="0.25"/>
  <cols>
    <col min="1" max="1" width="12.5703125" bestFit="1" customWidth="1"/>
  </cols>
  <sheetData>
    <row r="1" spans="1:3" x14ac:dyDescent="0.25">
      <c r="A1" t="s">
        <v>7</v>
      </c>
      <c r="C1" t="s">
        <v>26</v>
      </c>
    </row>
    <row r="2" spans="1:3" x14ac:dyDescent="0.25">
      <c r="A2" t="s">
        <v>8</v>
      </c>
      <c r="C2" t="s">
        <v>27</v>
      </c>
    </row>
  </sheetData>
  <sheetProtection algorithmName="SHA-512" hashValue="AveG/Dsh3oIFiw7Fh2yyUnL6Cq5Bm03YPRG7JlImZoMA0IeuTXpHT1M3vmqGZHdjuyVaOr1lFiZg5/m5r9yQmw==" saltValue="15qFYEJ46LJ7FUo/PmLKkw==" spinCount="100000" sheet="1" objects="1" scenarios="1"/>
  <pageMargins left="0.7" right="0.7" top="0.75" bottom="0.75" header="0.3" footer="0.3"/>
  <pageSetup paperSize="9" orientation="portrait" r:id="rId1"/>
  <headerFooter>
    <oddHeader>&amp;C&amp;B&amp;"Arial"&amp;08&amp;Kff0000​‌OFFICIAL‌​</oddHeader>
    <oddFooter>&amp;C&amp;B&amp;"Arial"&amp;08&amp;Kff0000​‌OFFICIAL‌​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729CF7-FC69-48D1-A4D7-E51AC8EFEDB3}"/>
</file>

<file path=customXml/itemProps2.xml><?xml version="1.0" encoding="utf-8"?>
<ds:datastoreItem xmlns:ds="http://schemas.openxmlformats.org/officeDocument/2006/customXml" ds:itemID="{FA194217-0659-4452-B51D-E5D92E56A1CD}"/>
</file>

<file path=customXml/itemProps3.xml><?xml version="1.0" encoding="utf-8"?>
<ds:datastoreItem xmlns:ds="http://schemas.openxmlformats.org/officeDocument/2006/customXml" ds:itemID="{EA06D931-5329-4F3A-A9D9-6C602B059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Sewer Cover Tolerance</vt:lpstr>
      <vt:lpstr>Sewer Main Tolerance</vt:lpstr>
      <vt:lpstr>Sewer Property Connections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benta</dc:creator>
  <cp:keywords>[SEC=OFFICIAL]</cp:keywords>
  <cp:lastModifiedBy>LaugeniN</cp:lastModifiedBy>
  <dcterms:created xsi:type="dcterms:W3CDTF">2022-08-08T00:50:02Z</dcterms:created>
  <dcterms:modified xsi:type="dcterms:W3CDTF">2023-08-21T01:52:25Z</dcterms:modified>
  <cp:category>[SEC=OFFICIAL]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B7111788477446D491E4D148C76182D1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42B8B5331562F4057AD32A064133849339616A2E</vt:lpwstr>
  </property>
  <property fmtid="{D5CDD505-2E9C-101B-9397-08002B2CF9AE}" pid="11" name="PM_OriginationTimeStamp">
    <vt:lpwstr>2023-08-21T01:51:56Z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D789D5F7BBF5AFCC6436E965E278DB6D</vt:lpwstr>
  </property>
  <property fmtid="{D5CDD505-2E9C-101B-9397-08002B2CF9AE}" pid="20" name="PM_Hash_Salt">
    <vt:lpwstr>0B63E6372A96D38D96AA5A35AC4BE89A</vt:lpwstr>
  </property>
  <property fmtid="{D5CDD505-2E9C-101B-9397-08002B2CF9AE}" pid="21" name="PM_Hash_SHA1">
    <vt:lpwstr>DE96AB5D4DECB3C9E571522B9D05C0D23C0E6FA1</vt:lpwstr>
  </property>
  <property fmtid="{D5CDD505-2E9C-101B-9397-08002B2CF9AE}" pid="22" name="PM_PrintOutPlacement_XLS">
    <vt:lpwstr>CenterFooter,CenterHeader</vt:lpwstr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</Properties>
</file>